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\YEARS\Year 3\PHYS306\Grpup B\"/>
    </mc:Choice>
  </mc:AlternateContent>
  <xr:revisionPtr revIDLastSave="0" documentId="13_ncr:1_{59DC9EA4-D5D8-4D8D-B146-4277FC0F0136}" xr6:coauthVersionLast="38" xr6:coauthVersionMax="38" xr10:uidLastSave="{00000000-0000-0000-0000-000000000000}"/>
  <bookViews>
    <workbookView xWindow="240" yWindow="4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11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H67" i="1" s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0" i="1"/>
  <c r="AF3" i="1"/>
  <c r="AJ6" i="1"/>
  <c r="AL34" i="1" l="1"/>
  <c r="AE34" i="1" s="1"/>
  <c r="N34" i="1"/>
  <c r="Z34" i="1"/>
  <c r="T34" i="1"/>
  <c r="K34" i="1"/>
  <c r="W34" i="1"/>
  <c r="Q34" i="1"/>
  <c r="AL30" i="1"/>
  <c r="AE30" i="1" s="1"/>
  <c r="N30" i="1"/>
  <c r="Z30" i="1"/>
  <c r="T30" i="1"/>
  <c r="K30" i="1"/>
  <c r="W30" i="1"/>
  <c r="Q30" i="1"/>
  <c r="AL26" i="1"/>
  <c r="AE26" i="1" s="1"/>
  <c r="N26" i="1"/>
  <c r="Z26" i="1"/>
  <c r="T26" i="1"/>
  <c r="K26" i="1"/>
  <c r="W26" i="1"/>
  <c r="Q26" i="1"/>
  <c r="AL22" i="1"/>
  <c r="AE22" i="1" s="1"/>
  <c r="N22" i="1"/>
  <c r="Z22" i="1"/>
  <c r="T22" i="1"/>
  <c r="K22" i="1"/>
  <c r="W22" i="1"/>
  <c r="Q22" i="1"/>
  <c r="AL18" i="1"/>
  <c r="AE18" i="1" s="1"/>
  <c r="N18" i="1"/>
  <c r="Z18" i="1"/>
  <c r="T18" i="1"/>
  <c r="K18" i="1"/>
  <c r="W18" i="1"/>
  <c r="Q18" i="1"/>
  <c r="AL14" i="1"/>
  <c r="AE14" i="1" s="1"/>
  <c r="N14" i="1"/>
  <c r="Z14" i="1"/>
  <c r="T14" i="1"/>
  <c r="K14" i="1"/>
  <c r="W14" i="1"/>
  <c r="Q14" i="1"/>
  <c r="AL10" i="1"/>
  <c r="AE10" i="1" s="1"/>
  <c r="Q10" i="1"/>
  <c r="N10" i="1"/>
  <c r="Z10" i="1"/>
  <c r="K10" i="1"/>
  <c r="W10" i="1"/>
  <c r="T10" i="1"/>
  <c r="AL127" i="1"/>
  <c r="AE127" i="1" s="1"/>
  <c r="N127" i="1"/>
  <c r="T127" i="1"/>
  <c r="Q127" i="1"/>
  <c r="W127" i="1"/>
  <c r="K127" i="1"/>
  <c r="Z127" i="1"/>
  <c r="AL119" i="1"/>
  <c r="AE119" i="1" s="1"/>
  <c r="Q119" i="1"/>
  <c r="W119" i="1"/>
  <c r="Z119" i="1"/>
  <c r="T119" i="1"/>
  <c r="K119" i="1"/>
  <c r="N119" i="1"/>
  <c r="AL111" i="1"/>
  <c r="AE111" i="1" s="1"/>
  <c r="Q111" i="1"/>
  <c r="W111" i="1"/>
  <c r="K111" i="1"/>
  <c r="Z111" i="1"/>
  <c r="N111" i="1"/>
  <c r="T111" i="1"/>
  <c r="AL103" i="1"/>
  <c r="AE103" i="1" s="1"/>
  <c r="AH103" i="1" s="1"/>
  <c r="Q103" i="1"/>
  <c r="W103" i="1"/>
  <c r="K103" i="1"/>
  <c r="T103" i="1"/>
  <c r="Z103" i="1"/>
  <c r="N103" i="1"/>
  <c r="AL91" i="1"/>
  <c r="AE91" i="1" s="1"/>
  <c r="W91" i="1"/>
  <c r="K91" i="1"/>
  <c r="T91" i="1"/>
  <c r="Z91" i="1"/>
  <c r="N91" i="1"/>
  <c r="Q91" i="1"/>
  <c r="AL83" i="1"/>
  <c r="AE83" i="1" s="1"/>
  <c r="AH83" i="1" s="1"/>
  <c r="K83" i="1"/>
  <c r="W83" i="1"/>
  <c r="N83" i="1"/>
  <c r="T83" i="1"/>
  <c r="Z83" i="1"/>
  <c r="Q83" i="1"/>
  <c r="AL75" i="1"/>
  <c r="AE75" i="1" s="1"/>
  <c r="N75" i="1"/>
  <c r="T75" i="1"/>
  <c r="Z75" i="1"/>
  <c r="Q75" i="1"/>
  <c r="W75" i="1"/>
  <c r="K75" i="1"/>
  <c r="AL67" i="1"/>
  <c r="AE67" i="1" s="1"/>
  <c r="AJ67" i="1" s="1"/>
  <c r="Z67" i="1"/>
  <c r="N67" i="1"/>
  <c r="T67" i="1"/>
  <c r="Q67" i="1"/>
  <c r="W67" i="1"/>
  <c r="K67" i="1"/>
  <c r="AL59" i="1"/>
  <c r="AE59" i="1" s="1"/>
  <c r="N59" i="1"/>
  <c r="T59" i="1"/>
  <c r="Q59" i="1"/>
  <c r="K59" i="1"/>
  <c r="W59" i="1"/>
  <c r="Z59" i="1"/>
  <c r="AH51" i="1"/>
  <c r="AL51" i="1"/>
  <c r="AE51" i="1" s="1"/>
  <c r="Q51" i="1"/>
  <c r="K51" i="1"/>
  <c r="W51" i="1"/>
  <c r="N51" i="1"/>
  <c r="Z51" i="1"/>
  <c r="T51" i="1"/>
  <c r="AL43" i="1"/>
  <c r="AE43" i="1" s="1"/>
  <c r="AJ43" i="1" s="1"/>
  <c r="Q43" i="1"/>
  <c r="W43" i="1"/>
  <c r="N43" i="1"/>
  <c r="K43" i="1"/>
  <c r="T43" i="1"/>
  <c r="Z43" i="1"/>
  <c r="H35" i="1"/>
  <c r="AL35" i="1"/>
  <c r="AE35" i="1" s="1"/>
  <c r="T35" i="1"/>
  <c r="N35" i="1"/>
  <c r="Z35" i="1"/>
  <c r="Q35" i="1"/>
  <c r="W35" i="1"/>
  <c r="K35" i="1"/>
  <c r="AL27" i="1"/>
  <c r="AE27" i="1" s="1"/>
  <c r="T27" i="1"/>
  <c r="N27" i="1"/>
  <c r="Z27" i="1"/>
  <c r="Q27" i="1"/>
  <c r="W27" i="1"/>
  <c r="K27" i="1"/>
  <c r="AH19" i="1"/>
  <c r="AL19" i="1"/>
  <c r="AE19" i="1" s="1"/>
  <c r="T19" i="1"/>
  <c r="N19" i="1"/>
  <c r="Z19" i="1"/>
  <c r="Q19" i="1"/>
  <c r="W19" i="1"/>
  <c r="K19" i="1"/>
  <c r="AJ11" i="1"/>
  <c r="AL11" i="1"/>
  <c r="AE11" i="1" s="1"/>
  <c r="K11" i="1"/>
  <c r="W11" i="1"/>
  <c r="N11" i="1"/>
  <c r="T11" i="1"/>
  <c r="Z11" i="1"/>
  <c r="Q11" i="1"/>
  <c r="H83" i="1"/>
  <c r="J83" i="1" s="1"/>
  <c r="AL134" i="1"/>
  <c r="AE134" i="1" s="1"/>
  <c r="N134" i="1"/>
  <c r="W134" i="1"/>
  <c r="Q134" i="1"/>
  <c r="T134" i="1"/>
  <c r="K134" i="1"/>
  <c r="Z134" i="1"/>
  <c r="AL126" i="1"/>
  <c r="AE126" i="1" s="1"/>
  <c r="N126" i="1"/>
  <c r="T126" i="1"/>
  <c r="K126" i="1"/>
  <c r="Z126" i="1"/>
  <c r="Q126" i="1"/>
  <c r="W126" i="1"/>
  <c r="AL118" i="1"/>
  <c r="AE118" i="1" s="1"/>
  <c r="K118" i="1"/>
  <c r="Z118" i="1"/>
  <c r="N118" i="1"/>
  <c r="W118" i="1"/>
  <c r="Q118" i="1"/>
  <c r="T118" i="1"/>
  <c r="AL110" i="1"/>
  <c r="AE110" i="1" s="1"/>
  <c r="K110" i="1"/>
  <c r="Z110" i="1"/>
  <c r="Q110" i="1"/>
  <c r="W110" i="1"/>
  <c r="T110" i="1"/>
  <c r="N110" i="1"/>
  <c r="AL98" i="1"/>
  <c r="AE98" i="1" s="1"/>
  <c r="K98" i="1"/>
  <c r="Z98" i="1"/>
  <c r="Q98" i="1"/>
  <c r="N98" i="1"/>
  <c r="T98" i="1"/>
  <c r="W98" i="1"/>
  <c r="AL90" i="1"/>
  <c r="AE90" i="1" s="1"/>
  <c r="N90" i="1"/>
  <c r="T90" i="1"/>
  <c r="W90" i="1"/>
  <c r="K90" i="1"/>
  <c r="Z90" i="1"/>
  <c r="Q90" i="1"/>
  <c r="AL82" i="1"/>
  <c r="AE82" i="1" s="1"/>
  <c r="W82" i="1"/>
  <c r="Q82" i="1"/>
  <c r="Z82" i="1"/>
  <c r="N82" i="1"/>
  <c r="T82" i="1"/>
  <c r="K82" i="1"/>
  <c r="AL78" i="1"/>
  <c r="AE78" i="1" s="1"/>
  <c r="N78" i="1"/>
  <c r="T78" i="1"/>
  <c r="Z78" i="1"/>
  <c r="K78" i="1"/>
  <c r="W78" i="1"/>
  <c r="Q78" i="1"/>
  <c r="AL74" i="1"/>
  <c r="AE74" i="1" s="1"/>
  <c r="N74" i="1"/>
  <c r="T74" i="1"/>
  <c r="Z74" i="1"/>
  <c r="K74" i="1"/>
  <c r="W74" i="1"/>
  <c r="Q74" i="1"/>
  <c r="AL66" i="1"/>
  <c r="AE66" i="1" s="1"/>
  <c r="K66" i="1"/>
  <c r="Q66" i="1"/>
  <c r="N66" i="1"/>
  <c r="T66" i="1"/>
  <c r="Z66" i="1"/>
  <c r="W66" i="1"/>
  <c r="AL62" i="1"/>
  <c r="AE62" i="1" s="1"/>
  <c r="N62" i="1"/>
  <c r="K62" i="1"/>
  <c r="Z62" i="1"/>
  <c r="Q62" i="1"/>
  <c r="W62" i="1"/>
  <c r="T62" i="1"/>
  <c r="AL58" i="1"/>
  <c r="AE58" i="1" s="1"/>
  <c r="N58" i="1"/>
  <c r="K58" i="1"/>
  <c r="Z58" i="1"/>
  <c r="Q58" i="1"/>
  <c r="W58" i="1"/>
  <c r="T58" i="1"/>
  <c r="AL54" i="1"/>
  <c r="AE54" i="1" s="1"/>
  <c r="N54" i="1"/>
  <c r="K54" i="1"/>
  <c r="Z54" i="1"/>
  <c r="Q54" i="1"/>
  <c r="W54" i="1"/>
  <c r="T54" i="1"/>
  <c r="AL50" i="1"/>
  <c r="AE50" i="1" s="1"/>
  <c r="K50" i="1"/>
  <c r="Z50" i="1"/>
  <c r="Q50" i="1"/>
  <c r="W50" i="1"/>
  <c r="T50" i="1"/>
  <c r="N50" i="1"/>
  <c r="AL46" i="1"/>
  <c r="AE46" i="1" s="1"/>
  <c r="K46" i="1"/>
  <c r="Q46" i="1"/>
  <c r="Z46" i="1"/>
  <c r="W46" i="1"/>
  <c r="T46" i="1"/>
  <c r="N46" i="1"/>
  <c r="AL42" i="1"/>
  <c r="AE42" i="1" s="1"/>
  <c r="T42" i="1"/>
  <c r="N42" i="1"/>
  <c r="Q42" i="1"/>
  <c r="Z42" i="1"/>
  <c r="K42" i="1"/>
  <c r="W42" i="1"/>
  <c r="AL38" i="1"/>
  <c r="AE38" i="1" s="1"/>
  <c r="N38" i="1"/>
  <c r="Z38" i="1"/>
  <c r="T38" i="1"/>
  <c r="K38" i="1"/>
  <c r="W38" i="1"/>
  <c r="Q38" i="1"/>
  <c r="AL129" i="1"/>
  <c r="AE129" i="1" s="1"/>
  <c r="N129" i="1"/>
  <c r="Z129" i="1"/>
  <c r="T129" i="1"/>
  <c r="K129" i="1"/>
  <c r="Q129" i="1"/>
  <c r="W129" i="1"/>
  <c r="AL121" i="1"/>
  <c r="AE121" i="1" s="1"/>
  <c r="N121" i="1"/>
  <c r="Z121" i="1"/>
  <c r="T121" i="1"/>
  <c r="K121" i="1"/>
  <c r="Q121" i="1"/>
  <c r="W121" i="1"/>
  <c r="AL109" i="1"/>
  <c r="AE109" i="1" s="1"/>
  <c r="W109" i="1"/>
  <c r="K109" i="1"/>
  <c r="N109" i="1"/>
  <c r="T109" i="1"/>
  <c r="Z109" i="1"/>
  <c r="Q109" i="1"/>
  <c r="AL101" i="1"/>
  <c r="AE101" i="1" s="1"/>
  <c r="N101" i="1"/>
  <c r="Q101" i="1"/>
  <c r="W101" i="1"/>
  <c r="T101" i="1"/>
  <c r="Z101" i="1"/>
  <c r="K101" i="1"/>
  <c r="AL93" i="1"/>
  <c r="AE93" i="1" s="1"/>
  <c r="T93" i="1"/>
  <c r="Z93" i="1"/>
  <c r="K93" i="1"/>
  <c r="N93" i="1"/>
  <c r="Q93" i="1"/>
  <c r="W93" i="1"/>
  <c r="AL85" i="1"/>
  <c r="AE85" i="1" s="1"/>
  <c r="Q85" i="1"/>
  <c r="W85" i="1"/>
  <c r="K85" i="1"/>
  <c r="T85" i="1"/>
  <c r="N85" i="1"/>
  <c r="Z85" i="1"/>
  <c r="AL77" i="1"/>
  <c r="AE77" i="1" s="1"/>
  <c r="N77" i="1"/>
  <c r="T77" i="1"/>
  <c r="Z77" i="1"/>
  <c r="Q77" i="1"/>
  <c r="K77" i="1"/>
  <c r="W77" i="1"/>
  <c r="AL73" i="1"/>
  <c r="AE73" i="1" s="1"/>
  <c r="N73" i="1"/>
  <c r="T73" i="1"/>
  <c r="Z73" i="1"/>
  <c r="Q73" i="1"/>
  <c r="K73" i="1"/>
  <c r="W73" i="1"/>
  <c r="AL69" i="1"/>
  <c r="AE69" i="1" s="1"/>
  <c r="N69" i="1"/>
  <c r="T69" i="1"/>
  <c r="Z69" i="1"/>
  <c r="Q69" i="1"/>
  <c r="K69" i="1"/>
  <c r="W69" i="1"/>
  <c r="AL65" i="1"/>
  <c r="AE65" i="1" s="1"/>
  <c r="Z65" i="1"/>
  <c r="T65" i="1"/>
  <c r="K65" i="1"/>
  <c r="Q65" i="1"/>
  <c r="W65" i="1"/>
  <c r="N65" i="1"/>
  <c r="AL61" i="1"/>
  <c r="AE61" i="1" s="1"/>
  <c r="Z61" i="1"/>
  <c r="T61" i="1"/>
  <c r="K61" i="1"/>
  <c r="Q61" i="1"/>
  <c r="W61" i="1"/>
  <c r="N61" i="1"/>
  <c r="AL57" i="1"/>
  <c r="AE57" i="1" s="1"/>
  <c r="Z57" i="1"/>
  <c r="T57" i="1"/>
  <c r="K57" i="1"/>
  <c r="Q57" i="1"/>
  <c r="W57" i="1"/>
  <c r="N57" i="1"/>
  <c r="AL53" i="1"/>
  <c r="AE53" i="1" s="1"/>
  <c r="Z53" i="1"/>
  <c r="T53" i="1"/>
  <c r="K53" i="1"/>
  <c r="Q53" i="1"/>
  <c r="W53" i="1"/>
  <c r="N53" i="1"/>
  <c r="AL49" i="1"/>
  <c r="AE49" i="1" s="1"/>
  <c r="T49" i="1"/>
  <c r="Q49" i="1"/>
  <c r="W49" i="1"/>
  <c r="K49" i="1"/>
  <c r="N49" i="1"/>
  <c r="Z49" i="1"/>
  <c r="AL45" i="1"/>
  <c r="AE45" i="1" s="1"/>
  <c r="N45" i="1"/>
  <c r="Z45" i="1"/>
  <c r="Q45" i="1"/>
  <c r="K45" i="1"/>
  <c r="T45" i="1"/>
  <c r="W45" i="1"/>
  <c r="AL41" i="1"/>
  <c r="AE41" i="1" s="1"/>
  <c r="K41" i="1"/>
  <c r="T41" i="1"/>
  <c r="Q41" i="1"/>
  <c r="W41" i="1"/>
  <c r="N41" i="1"/>
  <c r="Z41" i="1"/>
  <c r="AL37" i="1"/>
  <c r="AE37" i="1" s="1"/>
  <c r="T37" i="1"/>
  <c r="N37" i="1"/>
  <c r="Z37" i="1"/>
  <c r="Q37" i="1"/>
  <c r="K37" i="1"/>
  <c r="W37" i="1"/>
  <c r="AL33" i="1"/>
  <c r="AE33" i="1" s="1"/>
  <c r="T33" i="1"/>
  <c r="N33" i="1"/>
  <c r="Z33" i="1"/>
  <c r="Q33" i="1"/>
  <c r="K33" i="1"/>
  <c r="W33" i="1"/>
  <c r="AL29" i="1"/>
  <c r="AE29" i="1" s="1"/>
  <c r="T29" i="1"/>
  <c r="N29" i="1"/>
  <c r="Z29" i="1"/>
  <c r="Q29" i="1"/>
  <c r="K29" i="1"/>
  <c r="W29" i="1"/>
  <c r="AL25" i="1"/>
  <c r="AE25" i="1" s="1"/>
  <c r="T25" i="1"/>
  <c r="N25" i="1"/>
  <c r="Z25" i="1"/>
  <c r="Q25" i="1"/>
  <c r="K25" i="1"/>
  <c r="W25" i="1"/>
  <c r="AL21" i="1"/>
  <c r="AE21" i="1" s="1"/>
  <c r="T21" i="1"/>
  <c r="N21" i="1"/>
  <c r="Z21" i="1"/>
  <c r="Q21" i="1"/>
  <c r="K21" i="1"/>
  <c r="W21" i="1"/>
  <c r="AL17" i="1"/>
  <c r="AE17" i="1" s="1"/>
  <c r="T17" i="1"/>
  <c r="N17" i="1"/>
  <c r="Z17" i="1"/>
  <c r="Q17" i="1"/>
  <c r="K17" i="1"/>
  <c r="W17" i="1"/>
  <c r="AL13" i="1"/>
  <c r="AE13" i="1" s="1"/>
  <c r="T13" i="1"/>
  <c r="N13" i="1"/>
  <c r="Z13" i="1"/>
  <c r="Q13" i="1"/>
  <c r="K13" i="1"/>
  <c r="W13" i="1"/>
  <c r="AH63" i="1"/>
  <c r="H19" i="1"/>
  <c r="AH15" i="1"/>
  <c r="AG10" i="1"/>
  <c r="AH131" i="1"/>
  <c r="AL131" i="1"/>
  <c r="AE131" i="1" s="1"/>
  <c r="AJ131" i="1" s="1"/>
  <c r="T131" i="1"/>
  <c r="W131" i="1"/>
  <c r="Q131" i="1"/>
  <c r="Z131" i="1"/>
  <c r="K131" i="1"/>
  <c r="N131" i="1"/>
  <c r="AL123" i="1"/>
  <c r="AE123" i="1" s="1"/>
  <c r="AJ123" i="1" s="1"/>
  <c r="T123" i="1"/>
  <c r="Z123" i="1"/>
  <c r="N123" i="1"/>
  <c r="K123" i="1"/>
  <c r="Q123" i="1"/>
  <c r="W123" i="1"/>
  <c r="AL115" i="1"/>
  <c r="AE115" i="1" s="1"/>
  <c r="AJ115" i="1" s="1"/>
  <c r="K115" i="1"/>
  <c r="Q115" i="1"/>
  <c r="N115" i="1"/>
  <c r="T115" i="1"/>
  <c r="W115" i="1"/>
  <c r="Z115" i="1"/>
  <c r="AL107" i="1"/>
  <c r="AE107" i="1" s="1"/>
  <c r="Q107" i="1"/>
  <c r="W107" i="1"/>
  <c r="T107" i="1"/>
  <c r="Z107" i="1"/>
  <c r="K107" i="1"/>
  <c r="N107" i="1"/>
  <c r="H99" i="1"/>
  <c r="J99" i="1" s="1"/>
  <c r="AL99" i="1"/>
  <c r="AE99" i="1" s="1"/>
  <c r="N99" i="1"/>
  <c r="Q99" i="1"/>
  <c r="W99" i="1"/>
  <c r="T99" i="1"/>
  <c r="K99" i="1"/>
  <c r="Z99" i="1"/>
  <c r="AL95" i="1"/>
  <c r="AE95" i="1" s="1"/>
  <c r="AH95" i="1" s="1"/>
  <c r="K95" i="1"/>
  <c r="T95" i="1"/>
  <c r="Z95" i="1"/>
  <c r="N95" i="1"/>
  <c r="Q95" i="1"/>
  <c r="W95" i="1"/>
  <c r="AL87" i="1"/>
  <c r="AE87" i="1" s="1"/>
  <c r="AJ87" i="1" s="1"/>
  <c r="Q87" i="1"/>
  <c r="W87" i="1"/>
  <c r="K87" i="1"/>
  <c r="T87" i="1"/>
  <c r="Z87" i="1"/>
  <c r="N87" i="1"/>
  <c r="AL79" i="1"/>
  <c r="AE79" i="1" s="1"/>
  <c r="AH79" i="1" s="1"/>
  <c r="N79" i="1"/>
  <c r="T79" i="1"/>
  <c r="Z79" i="1"/>
  <c r="Q79" i="1"/>
  <c r="W79" i="1"/>
  <c r="K79" i="1"/>
  <c r="AJ71" i="1"/>
  <c r="AL71" i="1"/>
  <c r="AE71" i="1" s="1"/>
  <c r="AH71" i="1" s="1"/>
  <c r="N71" i="1"/>
  <c r="T71" i="1"/>
  <c r="Z71" i="1"/>
  <c r="Q71" i="1"/>
  <c r="W71" i="1"/>
  <c r="K71" i="1"/>
  <c r="AL63" i="1"/>
  <c r="AE63" i="1" s="1"/>
  <c r="AJ63" i="1" s="1"/>
  <c r="N63" i="1"/>
  <c r="T63" i="1"/>
  <c r="Q63" i="1"/>
  <c r="K63" i="1"/>
  <c r="W63" i="1"/>
  <c r="Z63" i="1"/>
  <c r="AL55" i="1"/>
  <c r="AE55" i="1" s="1"/>
  <c r="AJ55" i="1" s="1"/>
  <c r="N55" i="1"/>
  <c r="T55" i="1"/>
  <c r="Q55" i="1"/>
  <c r="K55" i="1"/>
  <c r="W55" i="1"/>
  <c r="Z55" i="1"/>
  <c r="AL47" i="1"/>
  <c r="AE47" i="1" s="1"/>
  <c r="AH47" i="1" s="1"/>
  <c r="T47" i="1"/>
  <c r="K47" i="1"/>
  <c r="Q47" i="1"/>
  <c r="W47" i="1"/>
  <c r="N47" i="1"/>
  <c r="Z47" i="1"/>
  <c r="AJ39" i="1"/>
  <c r="AL39" i="1"/>
  <c r="AE39" i="1" s="1"/>
  <c r="AH39" i="1" s="1"/>
  <c r="N39" i="1"/>
  <c r="Z39" i="1"/>
  <c r="T39" i="1"/>
  <c r="Q39" i="1"/>
  <c r="W39" i="1"/>
  <c r="K39" i="1"/>
  <c r="AL31" i="1"/>
  <c r="AE31" i="1" s="1"/>
  <c r="AJ31" i="1" s="1"/>
  <c r="T31" i="1"/>
  <c r="N31" i="1"/>
  <c r="Z31" i="1"/>
  <c r="Q31" i="1"/>
  <c r="W31" i="1"/>
  <c r="K31" i="1"/>
  <c r="AL23" i="1"/>
  <c r="AE23" i="1" s="1"/>
  <c r="AH23" i="1" s="1"/>
  <c r="T23" i="1"/>
  <c r="N23" i="1"/>
  <c r="Z23" i="1"/>
  <c r="Q23" i="1"/>
  <c r="W23" i="1"/>
  <c r="K23" i="1"/>
  <c r="AL15" i="1"/>
  <c r="AE15" i="1" s="1"/>
  <c r="T15" i="1"/>
  <c r="N15" i="1"/>
  <c r="Z15" i="1"/>
  <c r="Q15" i="1"/>
  <c r="W15" i="1"/>
  <c r="K15" i="1"/>
  <c r="AL130" i="1"/>
  <c r="AE130" i="1" s="1"/>
  <c r="N130" i="1"/>
  <c r="Z130" i="1"/>
  <c r="K130" i="1"/>
  <c r="W130" i="1"/>
  <c r="T130" i="1"/>
  <c r="Q130" i="1"/>
  <c r="AL122" i="1"/>
  <c r="AE122" i="1" s="1"/>
  <c r="N122" i="1"/>
  <c r="W122" i="1"/>
  <c r="T122" i="1"/>
  <c r="K122" i="1"/>
  <c r="Q122" i="1"/>
  <c r="Z122" i="1"/>
  <c r="AL114" i="1"/>
  <c r="AE114" i="1" s="1"/>
  <c r="K114" i="1"/>
  <c r="Q114" i="1"/>
  <c r="T114" i="1"/>
  <c r="Z114" i="1"/>
  <c r="N114" i="1"/>
  <c r="W114" i="1"/>
  <c r="AL106" i="1"/>
  <c r="AE106" i="1" s="1"/>
  <c r="N106" i="1"/>
  <c r="T106" i="1"/>
  <c r="W106" i="1"/>
  <c r="K106" i="1"/>
  <c r="Q106" i="1"/>
  <c r="Z106" i="1"/>
  <c r="AL102" i="1"/>
  <c r="AE102" i="1" s="1"/>
  <c r="Q102" i="1"/>
  <c r="N102" i="1"/>
  <c r="T102" i="1"/>
  <c r="W102" i="1"/>
  <c r="Z102" i="1"/>
  <c r="K102" i="1"/>
  <c r="AL94" i="1"/>
  <c r="AE94" i="1" s="1"/>
  <c r="AJ94" i="1" s="1"/>
  <c r="W94" i="1"/>
  <c r="K94" i="1"/>
  <c r="Z94" i="1"/>
  <c r="Q94" i="1"/>
  <c r="T94" i="1"/>
  <c r="N94" i="1"/>
  <c r="AL86" i="1"/>
  <c r="AE86" i="1" s="1"/>
  <c r="Q86" i="1"/>
  <c r="N86" i="1"/>
  <c r="T86" i="1"/>
  <c r="W86" i="1"/>
  <c r="K86" i="1"/>
  <c r="Z86" i="1"/>
  <c r="AL70" i="1"/>
  <c r="AE70" i="1" s="1"/>
  <c r="N70" i="1"/>
  <c r="T70" i="1"/>
  <c r="Z70" i="1"/>
  <c r="K70" i="1"/>
  <c r="W70" i="1"/>
  <c r="Q70" i="1"/>
  <c r="AL133" i="1"/>
  <c r="AE133" i="1" s="1"/>
  <c r="T133" i="1"/>
  <c r="K133" i="1"/>
  <c r="N133" i="1"/>
  <c r="Q133" i="1"/>
  <c r="Z133" i="1"/>
  <c r="W133" i="1"/>
  <c r="AL125" i="1"/>
  <c r="AE125" i="1" s="1"/>
  <c r="Q125" i="1"/>
  <c r="N125" i="1"/>
  <c r="Z125" i="1"/>
  <c r="K125" i="1"/>
  <c r="W125" i="1"/>
  <c r="T125" i="1"/>
  <c r="AL117" i="1"/>
  <c r="AE117" i="1" s="1"/>
  <c r="AJ117" i="1" s="1"/>
  <c r="K117" i="1"/>
  <c r="W117" i="1"/>
  <c r="N117" i="1"/>
  <c r="T117" i="1"/>
  <c r="Z117" i="1"/>
  <c r="Q117" i="1"/>
  <c r="AL113" i="1"/>
  <c r="AE113" i="1" s="1"/>
  <c r="T113" i="1"/>
  <c r="K113" i="1"/>
  <c r="Q113" i="1"/>
  <c r="W113" i="1"/>
  <c r="N113" i="1"/>
  <c r="Z113" i="1"/>
  <c r="AL105" i="1"/>
  <c r="AE105" i="1" s="1"/>
  <c r="Q105" i="1"/>
  <c r="W105" i="1"/>
  <c r="T105" i="1"/>
  <c r="Z105" i="1"/>
  <c r="K105" i="1"/>
  <c r="N105" i="1"/>
  <c r="AL97" i="1"/>
  <c r="AE97" i="1" s="1"/>
  <c r="K97" i="1"/>
  <c r="N97" i="1"/>
  <c r="Q97" i="1"/>
  <c r="W97" i="1"/>
  <c r="Z97" i="1"/>
  <c r="T97" i="1"/>
  <c r="AL89" i="1"/>
  <c r="AE89" i="1" s="1"/>
  <c r="Q89" i="1"/>
  <c r="W89" i="1"/>
  <c r="T89" i="1"/>
  <c r="Z89" i="1"/>
  <c r="K89" i="1"/>
  <c r="N89" i="1"/>
  <c r="AL81" i="1"/>
  <c r="AE81" i="1" s="1"/>
  <c r="K81" i="1"/>
  <c r="N81" i="1"/>
  <c r="W81" i="1"/>
  <c r="T81" i="1"/>
  <c r="Z81" i="1"/>
  <c r="Q81" i="1"/>
  <c r="AJ132" i="1"/>
  <c r="AL132" i="1"/>
  <c r="AE132" i="1" s="1"/>
  <c r="N132" i="1"/>
  <c r="Z132" i="1"/>
  <c r="K132" i="1"/>
  <c r="W132" i="1"/>
  <c r="Q132" i="1"/>
  <c r="T132" i="1"/>
  <c r="AL128" i="1"/>
  <c r="AE128" i="1" s="1"/>
  <c r="K128" i="1"/>
  <c r="Z128" i="1"/>
  <c r="W128" i="1"/>
  <c r="N128" i="1"/>
  <c r="Q128" i="1"/>
  <c r="T128" i="1"/>
  <c r="AL124" i="1"/>
  <c r="AE124" i="1" s="1"/>
  <c r="AJ124" i="1" s="1"/>
  <c r="T124" i="1"/>
  <c r="Z124" i="1"/>
  <c r="N124" i="1"/>
  <c r="W124" i="1"/>
  <c r="K124" i="1"/>
  <c r="Q124" i="1"/>
  <c r="AL120" i="1"/>
  <c r="AE120" i="1" s="1"/>
  <c r="AJ120" i="1" s="1"/>
  <c r="N120" i="1"/>
  <c r="Z120" i="1"/>
  <c r="T120" i="1"/>
  <c r="Q120" i="1"/>
  <c r="W120" i="1"/>
  <c r="K120" i="1"/>
  <c r="AL116" i="1"/>
  <c r="AE116" i="1" s="1"/>
  <c r="N116" i="1"/>
  <c r="W116" i="1"/>
  <c r="Z116" i="1"/>
  <c r="K116" i="1"/>
  <c r="Q116" i="1"/>
  <c r="T116" i="1"/>
  <c r="AJ112" i="1"/>
  <c r="AL112" i="1"/>
  <c r="AE112" i="1" s="1"/>
  <c r="Q112" i="1"/>
  <c r="W112" i="1"/>
  <c r="N112" i="1"/>
  <c r="T112" i="1"/>
  <c r="K112" i="1"/>
  <c r="Z112" i="1"/>
  <c r="AJ108" i="1"/>
  <c r="AL108" i="1"/>
  <c r="AE108" i="1" s="1"/>
  <c r="W108" i="1"/>
  <c r="K108" i="1"/>
  <c r="Q108" i="1"/>
  <c r="Z108" i="1"/>
  <c r="N108" i="1"/>
  <c r="T108" i="1"/>
  <c r="AL104" i="1"/>
  <c r="AE104" i="1" s="1"/>
  <c r="N104" i="1"/>
  <c r="T104" i="1"/>
  <c r="W104" i="1"/>
  <c r="Q104" i="1"/>
  <c r="Z104" i="1"/>
  <c r="K104" i="1"/>
  <c r="AL100" i="1"/>
  <c r="AE100" i="1" s="1"/>
  <c r="K100" i="1"/>
  <c r="Q100" i="1"/>
  <c r="Z100" i="1"/>
  <c r="N100" i="1"/>
  <c r="T100" i="1"/>
  <c r="W100" i="1"/>
  <c r="AL96" i="1"/>
  <c r="AE96" i="1" s="1"/>
  <c r="K96" i="1"/>
  <c r="Q96" i="1"/>
  <c r="Z96" i="1"/>
  <c r="N96" i="1"/>
  <c r="T96" i="1"/>
  <c r="W96" i="1"/>
  <c r="AL92" i="1"/>
  <c r="AE92" i="1" s="1"/>
  <c r="W92" i="1"/>
  <c r="K92" i="1"/>
  <c r="Q92" i="1"/>
  <c r="Z92" i="1"/>
  <c r="T92" i="1"/>
  <c r="N92" i="1"/>
  <c r="AL88" i="1"/>
  <c r="AE88" i="1" s="1"/>
  <c r="AH88" i="1" s="1"/>
  <c r="N88" i="1"/>
  <c r="T88" i="1"/>
  <c r="W88" i="1"/>
  <c r="K88" i="1"/>
  <c r="Q88" i="1"/>
  <c r="Z88" i="1"/>
  <c r="AL84" i="1"/>
  <c r="AE84" i="1" s="1"/>
  <c r="K84" i="1"/>
  <c r="Q84" i="1"/>
  <c r="N84" i="1"/>
  <c r="T84" i="1"/>
  <c r="Z84" i="1"/>
  <c r="W84" i="1"/>
  <c r="AL80" i="1"/>
  <c r="AE80" i="1" s="1"/>
  <c r="N80" i="1"/>
  <c r="T80" i="1"/>
  <c r="K80" i="1"/>
  <c r="Z80" i="1"/>
  <c r="W80" i="1"/>
  <c r="Q80" i="1"/>
  <c r="AL76" i="1"/>
  <c r="AE76" i="1" s="1"/>
  <c r="N76" i="1"/>
  <c r="T76" i="1"/>
  <c r="Z76" i="1"/>
  <c r="K76" i="1"/>
  <c r="W76" i="1"/>
  <c r="Q76" i="1"/>
  <c r="AL72" i="1"/>
  <c r="AE72" i="1" s="1"/>
  <c r="AH72" i="1" s="1"/>
  <c r="N72" i="1"/>
  <c r="T72" i="1"/>
  <c r="Z72" i="1"/>
  <c r="K72" i="1"/>
  <c r="W72" i="1"/>
  <c r="Q72" i="1"/>
  <c r="AL68" i="1"/>
  <c r="AE68" i="1" s="1"/>
  <c r="N68" i="1"/>
  <c r="T68" i="1"/>
  <c r="Z68" i="1"/>
  <c r="K68" i="1"/>
  <c r="W68" i="1"/>
  <c r="Q68" i="1"/>
  <c r="AL64" i="1"/>
  <c r="AE64" i="1" s="1"/>
  <c r="T64" i="1"/>
  <c r="Z64" i="1"/>
  <c r="N64" i="1"/>
  <c r="W64" i="1"/>
  <c r="K64" i="1"/>
  <c r="Q64" i="1"/>
  <c r="AL60" i="1"/>
  <c r="AE60" i="1" s="1"/>
  <c r="T60" i="1"/>
  <c r="Z60" i="1"/>
  <c r="N60" i="1"/>
  <c r="W60" i="1"/>
  <c r="K60" i="1"/>
  <c r="Q60" i="1"/>
  <c r="AL56" i="1"/>
  <c r="AE56" i="1" s="1"/>
  <c r="AH56" i="1" s="1"/>
  <c r="T56" i="1"/>
  <c r="Z56" i="1"/>
  <c r="N56" i="1"/>
  <c r="W56" i="1"/>
  <c r="K56" i="1"/>
  <c r="Q56" i="1"/>
  <c r="AL52" i="1"/>
  <c r="AE52" i="1" s="1"/>
  <c r="N52" i="1"/>
  <c r="T52" i="1"/>
  <c r="Z52" i="1"/>
  <c r="W52" i="1"/>
  <c r="Q52" i="1"/>
  <c r="K52" i="1"/>
  <c r="AL48" i="1"/>
  <c r="AE48" i="1" s="1"/>
  <c r="T48" i="1"/>
  <c r="Z48" i="1"/>
  <c r="N48" i="1"/>
  <c r="W48" i="1"/>
  <c r="Q48" i="1"/>
  <c r="K48" i="1"/>
  <c r="AL44" i="1"/>
  <c r="AE44" i="1" s="1"/>
  <c r="N44" i="1"/>
  <c r="K44" i="1"/>
  <c r="Q44" i="1"/>
  <c r="Z44" i="1"/>
  <c r="W44" i="1"/>
  <c r="T44" i="1"/>
  <c r="AL40" i="1"/>
  <c r="AE40" i="1" s="1"/>
  <c r="AH40" i="1" s="1"/>
  <c r="W40" i="1"/>
  <c r="T40" i="1"/>
  <c r="K40" i="1"/>
  <c r="N40" i="1"/>
  <c r="Q40" i="1"/>
  <c r="Z40" i="1"/>
  <c r="AL36" i="1"/>
  <c r="AE36" i="1" s="1"/>
  <c r="N36" i="1"/>
  <c r="Z36" i="1"/>
  <c r="T36" i="1"/>
  <c r="K36" i="1"/>
  <c r="W36" i="1"/>
  <c r="Q36" i="1"/>
  <c r="AL32" i="1"/>
  <c r="AE32" i="1" s="1"/>
  <c r="N32" i="1"/>
  <c r="Z32" i="1"/>
  <c r="T32" i="1"/>
  <c r="K32" i="1"/>
  <c r="W32" i="1"/>
  <c r="Q32" i="1"/>
  <c r="AL28" i="1"/>
  <c r="AE28" i="1" s="1"/>
  <c r="N28" i="1"/>
  <c r="Z28" i="1"/>
  <c r="T28" i="1"/>
  <c r="K28" i="1"/>
  <c r="W28" i="1"/>
  <c r="Q28" i="1"/>
  <c r="AL24" i="1"/>
  <c r="AE24" i="1" s="1"/>
  <c r="AH24" i="1" s="1"/>
  <c r="N24" i="1"/>
  <c r="Z24" i="1"/>
  <c r="T24" i="1"/>
  <c r="K24" i="1"/>
  <c r="W24" i="1"/>
  <c r="Q24" i="1"/>
  <c r="AL20" i="1"/>
  <c r="AE20" i="1" s="1"/>
  <c r="N20" i="1"/>
  <c r="Z20" i="1"/>
  <c r="T20" i="1"/>
  <c r="K20" i="1"/>
  <c r="W20" i="1"/>
  <c r="Q20" i="1"/>
  <c r="AL16" i="1"/>
  <c r="AE16" i="1" s="1"/>
  <c r="N16" i="1"/>
  <c r="Z16" i="1"/>
  <c r="T16" i="1"/>
  <c r="K16" i="1"/>
  <c r="W16" i="1"/>
  <c r="Q16" i="1"/>
  <c r="AL12" i="1"/>
  <c r="AE12" i="1" s="1"/>
  <c r="AH12" i="1" s="1"/>
  <c r="N12" i="1"/>
  <c r="Z12" i="1"/>
  <c r="T12" i="1"/>
  <c r="K12" i="1"/>
  <c r="W12" i="1"/>
  <c r="Q12" i="1"/>
  <c r="E134" i="1"/>
  <c r="F134" i="1" s="1"/>
  <c r="E130" i="1"/>
  <c r="E126" i="1"/>
  <c r="E122" i="1"/>
  <c r="E118" i="1"/>
  <c r="F118" i="1" s="1"/>
  <c r="E114" i="1"/>
  <c r="E110" i="1"/>
  <c r="E106" i="1"/>
  <c r="E102" i="1"/>
  <c r="F102" i="1" s="1"/>
  <c r="E98" i="1"/>
  <c r="E94" i="1"/>
  <c r="E90" i="1"/>
  <c r="E86" i="1"/>
  <c r="F86" i="1" s="1"/>
  <c r="E82" i="1"/>
  <c r="E78" i="1"/>
  <c r="E70" i="1"/>
  <c r="E62" i="1"/>
  <c r="F62" i="1" s="1"/>
  <c r="E54" i="1"/>
  <c r="E46" i="1"/>
  <c r="E38" i="1"/>
  <c r="E30" i="1"/>
  <c r="F30" i="1" s="1"/>
  <c r="E22" i="1"/>
  <c r="E14" i="1"/>
  <c r="H131" i="1"/>
  <c r="AJ17" i="1"/>
  <c r="AH17" i="1"/>
  <c r="AJ118" i="1"/>
  <c r="AH118" i="1"/>
  <c r="AJ38" i="1"/>
  <c r="AH38" i="1"/>
  <c r="AJ107" i="1"/>
  <c r="AH107" i="1"/>
  <c r="AJ59" i="1"/>
  <c r="AH59" i="1"/>
  <c r="AH133" i="1"/>
  <c r="AJ133" i="1"/>
  <c r="AH117" i="1"/>
  <c r="AJ113" i="1"/>
  <c r="AH113" i="1"/>
  <c r="AH101" i="1"/>
  <c r="AJ101" i="1"/>
  <c r="AJ65" i="1"/>
  <c r="AH65" i="1"/>
  <c r="AJ49" i="1"/>
  <c r="AH49" i="1"/>
  <c r="AJ33" i="1"/>
  <c r="AH33" i="1"/>
  <c r="E128" i="1"/>
  <c r="G128" i="1" s="1"/>
  <c r="E116" i="1"/>
  <c r="F116" i="1" s="1"/>
  <c r="E104" i="1"/>
  <c r="AJ100" i="1"/>
  <c r="AH100" i="1"/>
  <c r="AJ96" i="1"/>
  <c r="AH96" i="1"/>
  <c r="E92" i="1"/>
  <c r="G92" i="1" s="1"/>
  <c r="AJ88" i="1"/>
  <c r="AJ84" i="1"/>
  <c r="AH84" i="1"/>
  <c r="AJ80" i="1"/>
  <c r="AH80" i="1"/>
  <c r="AJ76" i="1"/>
  <c r="AH76" i="1"/>
  <c r="AJ72" i="1"/>
  <c r="AJ68" i="1"/>
  <c r="AH68" i="1"/>
  <c r="AJ64" i="1"/>
  <c r="AH64" i="1"/>
  <c r="AJ60" i="1"/>
  <c r="AH60" i="1"/>
  <c r="AJ56" i="1"/>
  <c r="AJ52" i="1"/>
  <c r="AH52" i="1"/>
  <c r="AJ48" i="1"/>
  <c r="AH48" i="1"/>
  <c r="AJ44" i="1"/>
  <c r="AH44" i="1"/>
  <c r="AJ40" i="1"/>
  <c r="AJ36" i="1"/>
  <c r="AH36" i="1"/>
  <c r="AJ32" i="1"/>
  <c r="AH32" i="1"/>
  <c r="AJ28" i="1"/>
  <c r="AH28" i="1"/>
  <c r="AJ24" i="1"/>
  <c r="AJ20" i="1"/>
  <c r="AH20" i="1"/>
  <c r="AJ16" i="1"/>
  <c r="AH16" i="1"/>
  <c r="AJ12" i="1"/>
  <c r="AJ75" i="1"/>
  <c r="AH75" i="1"/>
  <c r="AH132" i="1"/>
  <c r="AH124" i="1"/>
  <c r="AH108" i="1"/>
  <c r="AJ91" i="1"/>
  <c r="AH91" i="1"/>
  <c r="AJ27" i="1"/>
  <c r="AH27" i="1"/>
  <c r="AH123" i="1"/>
  <c r="AH115" i="1"/>
  <c r="AH87" i="1"/>
  <c r="AH55" i="1"/>
  <c r="AJ83" i="1"/>
  <c r="AJ51" i="1"/>
  <c r="AJ19" i="1"/>
  <c r="E133" i="1"/>
  <c r="F133" i="1" s="1"/>
  <c r="E129" i="1"/>
  <c r="G129" i="1" s="1"/>
  <c r="E125" i="1"/>
  <c r="G125" i="1" s="1"/>
  <c r="E121" i="1"/>
  <c r="E117" i="1"/>
  <c r="F117" i="1" s="1"/>
  <c r="E113" i="1"/>
  <c r="F113" i="1" s="1"/>
  <c r="E109" i="1"/>
  <c r="E105" i="1"/>
  <c r="F105" i="1" s="1"/>
  <c r="E101" i="1"/>
  <c r="F101" i="1" s="1"/>
  <c r="E97" i="1"/>
  <c r="E93" i="1"/>
  <c r="G93" i="1" s="1"/>
  <c r="E89" i="1"/>
  <c r="E85" i="1"/>
  <c r="G85" i="1" s="1"/>
  <c r="E81" i="1"/>
  <c r="F81" i="1" s="1"/>
  <c r="E77" i="1"/>
  <c r="G77" i="1" s="1"/>
  <c r="E69" i="1"/>
  <c r="E61" i="1"/>
  <c r="G61" i="1" s="1"/>
  <c r="E53" i="1"/>
  <c r="E45" i="1"/>
  <c r="G45" i="1" s="1"/>
  <c r="E37" i="1"/>
  <c r="F37" i="1" s="1"/>
  <c r="E29" i="1"/>
  <c r="F29" i="1" s="1"/>
  <c r="E21" i="1"/>
  <c r="F21" i="1" s="1"/>
  <c r="E13" i="1"/>
  <c r="G13" i="1" s="1"/>
  <c r="AH120" i="1"/>
  <c r="AH112" i="1"/>
  <c r="AJ79" i="1"/>
  <c r="AJ47" i="1"/>
  <c r="AJ15" i="1"/>
  <c r="AG119" i="1"/>
  <c r="H111" i="1"/>
  <c r="I111" i="1" s="1"/>
  <c r="H107" i="1"/>
  <c r="I107" i="1" s="1"/>
  <c r="H95" i="1"/>
  <c r="J95" i="1" s="1"/>
  <c r="H63" i="1"/>
  <c r="J63" i="1" s="1"/>
  <c r="H31" i="1"/>
  <c r="H15" i="1"/>
  <c r="J15" i="1" s="1"/>
  <c r="H115" i="1"/>
  <c r="J115" i="1" s="1"/>
  <c r="H51" i="1"/>
  <c r="J51" i="1" s="1"/>
  <c r="AH11" i="1"/>
  <c r="F121" i="1"/>
  <c r="G121" i="1"/>
  <c r="G104" i="1"/>
  <c r="F104" i="1"/>
  <c r="G130" i="1"/>
  <c r="F130" i="1"/>
  <c r="G122" i="1"/>
  <c r="F122" i="1"/>
  <c r="G114" i="1"/>
  <c r="F114" i="1"/>
  <c r="G106" i="1"/>
  <c r="F106" i="1"/>
  <c r="G98" i="1"/>
  <c r="F98" i="1"/>
  <c r="G90" i="1"/>
  <c r="F90" i="1"/>
  <c r="G82" i="1"/>
  <c r="F82" i="1"/>
  <c r="G70" i="1"/>
  <c r="F70" i="1"/>
  <c r="G46" i="1"/>
  <c r="F46" i="1"/>
  <c r="G30" i="1"/>
  <c r="G14" i="1"/>
  <c r="F14" i="1"/>
  <c r="J111" i="1"/>
  <c r="F129" i="1"/>
  <c r="G116" i="1"/>
  <c r="F92" i="1"/>
  <c r="G134" i="1"/>
  <c r="G126" i="1"/>
  <c r="F126" i="1"/>
  <c r="G118" i="1"/>
  <c r="G110" i="1"/>
  <c r="F110" i="1"/>
  <c r="G102" i="1"/>
  <c r="G94" i="1"/>
  <c r="F94" i="1"/>
  <c r="G86" i="1"/>
  <c r="G78" i="1"/>
  <c r="F78" i="1"/>
  <c r="G62" i="1"/>
  <c r="G54" i="1"/>
  <c r="F54" i="1"/>
  <c r="G38" i="1"/>
  <c r="F38" i="1"/>
  <c r="G22" i="1"/>
  <c r="F22" i="1"/>
  <c r="J107" i="1"/>
  <c r="J31" i="1"/>
  <c r="I31" i="1"/>
  <c r="F125" i="1"/>
  <c r="F109" i="1"/>
  <c r="G109" i="1"/>
  <c r="G105" i="1"/>
  <c r="G101" i="1"/>
  <c r="F97" i="1"/>
  <c r="G97" i="1"/>
  <c r="F89" i="1"/>
  <c r="G89" i="1"/>
  <c r="G81" i="1"/>
  <c r="F77" i="1"/>
  <c r="F69" i="1"/>
  <c r="G69" i="1"/>
  <c r="F61" i="1"/>
  <c r="F53" i="1"/>
  <c r="G53" i="1"/>
  <c r="G37" i="1"/>
  <c r="AG124" i="1"/>
  <c r="H124" i="1"/>
  <c r="AG112" i="1"/>
  <c r="H112" i="1"/>
  <c r="AG100" i="1"/>
  <c r="H100" i="1"/>
  <c r="AG88" i="1"/>
  <c r="H88" i="1"/>
  <c r="AG80" i="1"/>
  <c r="H80" i="1"/>
  <c r="AG68" i="1"/>
  <c r="H68" i="1"/>
  <c r="E68" i="1"/>
  <c r="AG56" i="1"/>
  <c r="H56" i="1"/>
  <c r="E56" i="1"/>
  <c r="AG44" i="1"/>
  <c r="H44" i="1"/>
  <c r="E44" i="1"/>
  <c r="AG32" i="1"/>
  <c r="H32" i="1"/>
  <c r="E32" i="1"/>
  <c r="AG20" i="1"/>
  <c r="H20" i="1"/>
  <c r="E20" i="1"/>
  <c r="J67" i="1"/>
  <c r="I67" i="1"/>
  <c r="J19" i="1"/>
  <c r="I19" i="1"/>
  <c r="AG127" i="1"/>
  <c r="AG115" i="1"/>
  <c r="AG103" i="1"/>
  <c r="AG91" i="1"/>
  <c r="AG79" i="1"/>
  <c r="AG71" i="1"/>
  <c r="E71" i="1"/>
  <c r="AG55" i="1"/>
  <c r="E55" i="1"/>
  <c r="AG47" i="1"/>
  <c r="E47" i="1"/>
  <c r="AG39" i="1"/>
  <c r="E39" i="1"/>
  <c r="AG27" i="1"/>
  <c r="E27" i="1"/>
  <c r="AG19" i="1"/>
  <c r="E19" i="1"/>
  <c r="AG11" i="1"/>
  <c r="H127" i="1"/>
  <c r="H79" i="1"/>
  <c r="H47" i="1"/>
  <c r="AG132" i="1"/>
  <c r="H132" i="1"/>
  <c r="AG120" i="1"/>
  <c r="H120" i="1"/>
  <c r="AG108" i="1"/>
  <c r="H108" i="1"/>
  <c r="AG96" i="1"/>
  <c r="H96" i="1"/>
  <c r="AG84" i="1"/>
  <c r="H84" i="1"/>
  <c r="AG72" i="1"/>
  <c r="H72" i="1"/>
  <c r="E72" i="1"/>
  <c r="AG64" i="1"/>
  <c r="H64" i="1"/>
  <c r="E64" i="1"/>
  <c r="AG52" i="1"/>
  <c r="H52" i="1"/>
  <c r="E52" i="1"/>
  <c r="AG40" i="1"/>
  <c r="H40" i="1"/>
  <c r="E40" i="1"/>
  <c r="AG28" i="1"/>
  <c r="H28" i="1"/>
  <c r="E28" i="1"/>
  <c r="AG16" i="1"/>
  <c r="H16" i="1"/>
  <c r="E16" i="1"/>
  <c r="I131" i="1"/>
  <c r="J131" i="1"/>
  <c r="J35" i="1"/>
  <c r="I35" i="1"/>
  <c r="AG131" i="1"/>
  <c r="AG123" i="1"/>
  <c r="AG111" i="1"/>
  <c r="AG99" i="1"/>
  <c r="AG87" i="1"/>
  <c r="AG75" i="1"/>
  <c r="E75" i="1"/>
  <c r="AG67" i="1"/>
  <c r="E67" i="1"/>
  <c r="AG59" i="1"/>
  <c r="E59" i="1"/>
  <c r="AG51" i="1"/>
  <c r="E51" i="1"/>
  <c r="AG43" i="1"/>
  <c r="E43" i="1"/>
  <c r="AG31" i="1"/>
  <c r="E31" i="1"/>
  <c r="AG23" i="1"/>
  <c r="E23" i="1"/>
  <c r="AG15" i="1"/>
  <c r="E15" i="1"/>
  <c r="AG134" i="1"/>
  <c r="H134" i="1"/>
  <c r="AG130" i="1"/>
  <c r="H130" i="1"/>
  <c r="AG126" i="1"/>
  <c r="H126" i="1"/>
  <c r="AG122" i="1"/>
  <c r="H122" i="1"/>
  <c r="AG118" i="1"/>
  <c r="H118" i="1"/>
  <c r="AG114" i="1"/>
  <c r="H114" i="1"/>
  <c r="AG110" i="1"/>
  <c r="H110" i="1"/>
  <c r="AG106" i="1"/>
  <c r="H106" i="1"/>
  <c r="AG102" i="1"/>
  <c r="H102" i="1"/>
  <c r="AG98" i="1"/>
  <c r="H98" i="1"/>
  <c r="AG94" i="1"/>
  <c r="H94" i="1"/>
  <c r="AG90" i="1"/>
  <c r="H90" i="1"/>
  <c r="AG86" i="1"/>
  <c r="H86" i="1"/>
  <c r="AG82" i="1"/>
  <c r="H82" i="1"/>
  <c r="AG78" i="1"/>
  <c r="H78" i="1"/>
  <c r="AG74" i="1"/>
  <c r="H74" i="1"/>
  <c r="AG70" i="1"/>
  <c r="H70" i="1"/>
  <c r="AG66" i="1"/>
  <c r="H66" i="1"/>
  <c r="AG62" i="1"/>
  <c r="H62" i="1"/>
  <c r="AG58" i="1"/>
  <c r="H58" i="1"/>
  <c r="AG54" i="1"/>
  <c r="H54" i="1"/>
  <c r="AG50" i="1"/>
  <c r="H50" i="1"/>
  <c r="AG46" i="1"/>
  <c r="H46" i="1"/>
  <c r="AG42" i="1"/>
  <c r="H42" i="1"/>
  <c r="AG38" i="1"/>
  <c r="H38" i="1"/>
  <c r="AG34" i="1"/>
  <c r="H34" i="1"/>
  <c r="AG30" i="1"/>
  <c r="H30" i="1"/>
  <c r="AG26" i="1"/>
  <c r="H26" i="1"/>
  <c r="AG22" i="1"/>
  <c r="H22" i="1"/>
  <c r="AG18" i="1"/>
  <c r="H18" i="1"/>
  <c r="AG14" i="1"/>
  <c r="H14" i="1"/>
  <c r="E132" i="1"/>
  <c r="E124" i="1"/>
  <c r="E120" i="1"/>
  <c r="E112" i="1"/>
  <c r="E108" i="1"/>
  <c r="E100" i="1"/>
  <c r="E96" i="1"/>
  <c r="E88" i="1"/>
  <c r="E84" i="1"/>
  <c r="E80" i="1"/>
  <c r="E74" i="1"/>
  <c r="E66" i="1"/>
  <c r="E58" i="1"/>
  <c r="E50" i="1"/>
  <c r="E42" i="1"/>
  <c r="E34" i="1"/>
  <c r="E26" i="1"/>
  <c r="E18" i="1"/>
  <c r="H123" i="1"/>
  <c r="H91" i="1"/>
  <c r="H75" i="1"/>
  <c r="H59" i="1"/>
  <c r="H43" i="1"/>
  <c r="H27" i="1"/>
  <c r="H11" i="1"/>
  <c r="AG128" i="1"/>
  <c r="H128" i="1"/>
  <c r="AG116" i="1"/>
  <c r="H116" i="1"/>
  <c r="AG104" i="1"/>
  <c r="H104" i="1"/>
  <c r="AG92" i="1"/>
  <c r="H92" i="1"/>
  <c r="AG76" i="1"/>
  <c r="H76" i="1"/>
  <c r="E76" i="1"/>
  <c r="AG60" i="1"/>
  <c r="H60" i="1"/>
  <c r="E60" i="1"/>
  <c r="AG48" i="1"/>
  <c r="H48" i="1"/>
  <c r="E48" i="1"/>
  <c r="AG36" i="1"/>
  <c r="H36" i="1"/>
  <c r="E36" i="1"/>
  <c r="AG24" i="1"/>
  <c r="H24" i="1"/>
  <c r="E24" i="1"/>
  <c r="AG12" i="1"/>
  <c r="H12" i="1"/>
  <c r="E12" i="1"/>
  <c r="AG107" i="1"/>
  <c r="AG95" i="1"/>
  <c r="AG83" i="1"/>
  <c r="AG63" i="1"/>
  <c r="E63" i="1"/>
  <c r="AG35" i="1"/>
  <c r="E35" i="1"/>
  <c r="AG133" i="1"/>
  <c r="H133" i="1"/>
  <c r="AG129" i="1"/>
  <c r="H129" i="1"/>
  <c r="AG125" i="1"/>
  <c r="H125" i="1"/>
  <c r="AG121" i="1"/>
  <c r="H121" i="1"/>
  <c r="AG117" i="1"/>
  <c r="H117" i="1"/>
  <c r="AG113" i="1"/>
  <c r="H113" i="1"/>
  <c r="AG109" i="1"/>
  <c r="H109" i="1"/>
  <c r="AG105" i="1"/>
  <c r="H105" i="1"/>
  <c r="AG101" i="1"/>
  <c r="H101" i="1"/>
  <c r="AG97" i="1"/>
  <c r="H97" i="1"/>
  <c r="AG93" i="1"/>
  <c r="H93" i="1"/>
  <c r="AG89" i="1"/>
  <c r="H89" i="1"/>
  <c r="AG85" i="1"/>
  <c r="H85" i="1"/>
  <c r="AG81" i="1"/>
  <c r="H81" i="1"/>
  <c r="AG77" i="1"/>
  <c r="H77" i="1"/>
  <c r="AG73" i="1"/>
  <c r="H73" i="1"/>
  <c r="AG69" i="1"/>
  <c r="H69" i="1"/>
  <c r="AG65" i="1"/>
  <c r="H65" i="1"/>
  <c r="AG61" i="1"/>
  <c r="H61" i="1"/>
  <c r="AG57" i="1"/>
  <c r="H57" i="1"/>
  <c r="AG53" i="1"/>
  <c r="H53" i="1"/>
  <c r="AG49" i="1"/>
  <c r="H49" i="1"/>
  <c r="AG45" i="1"/>
  <c r="H45" i="1"/>
  <c r="AG41" i="1"/>
  <c r="H41" i="1"/>
  <c r="AG37" i="1"/>
  <c r="H37" i="1"/>
  <c r="AG33" i="1"/>
  <c r="H33" i="1"/>
  <c r="AG29" i="1"/>
  <c r="AF29" i="1"/>
  <c r="H29" i="1"/>
  <c r="AG25" i="1"/>
  <c r="H25" i="1"/>
  <c r="AG21" i="1"/>
  <c r="H21" i="1"/>
  <c r="AG17" i="1"/>
  <c r="H17" i="1"/>
  <c r="AG13" i="1"/>
  <c r="H13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3" i="1"/>
  <c r="E65" i="1"/>
  <c r="E57" i="1"/>
  <c r="E49" i="1"/>
  <c r="E41" i="1"/>
  <c r="E33" i="1"/>
  <c r="E25" i="1"/>
  <c r="E17" i="1"/>
  <c r="H10" i="1"/>
  <c r="H119" i="1"/>
  <c r="H103" i="1"/>
  <c r="H87" i="1"/>
  <c r="H71" i="1"/>
  <c r="H55" i="1"/>
  <c r="H39" i="1"/>
  <c r="H23" i="1"/>
  <c r="I83" i="1"/>
  <c r="U12" i="1" l="1"/>
  <c r="V12" i="1"/>
  <c r="Y20" i="1"/>
  <c r="X20" i="1"/>
  <c r="AA32" i="1"/>
  <c r="AB32" i="1"/>
  <c r="M48" i="1"/>
  <c r="L48" i="1"/>
  <c r="O52" i="1"/>
  <c r="P52" i="1"/>
  <c r="O60" i="1"/>
  <c r="P60" i="1"/>
  <c r="X68" i="1"/>
  <c r="Y68" i="1"/>
  <c r="V80" i="1"/>
  <c r="U80" i="1"/>
  <c r="M84" i="1"/>
  <c r="L84" i="1"/>
  <c r="R92" i="1"/>
  <c r="S92" i="1"/>
  <c r="V100" i="1"/>
  <c r="U100" i="1"/>
  <c r="R104" i="1"/>
  <c r="S104" i="1"/>
  <c r="O112" i="1"/>
  <c r="P112" i="1"/>
  <c r="L120" i="1"/>
  <c r="M120" i="1"/>
  <c r="AA124" i="1"/>
  <c r="AB124" i="1"/>
  <c r="S132" i="1"/>
  <c r="R132" i="1"/>
  <c r="L81" i="1"/>
  <c r="M81" i="1"/>
  <c r="AB89" i="1"/>
  <c r="AA89" i="1"/>
  <c r="X105" i="1"/>
  <c r="Y105" i="1"/>
  <c r="Y133" i="1"/>
  <c r="X133" i="1"/>
  <c r="O70" i="1"/>
  <c r="P70" i="1"/>
  <c r="AA94" i="1"/>
  <c r="AB94" i="1"/>
  <c r="R106" i="1"/>
  <c r="S106" i="1"/>
  <c r="AA114" i="1"/>
  <c r="AB114" i="1"/>
  <c r="S130" i="1"/>
  <c r="R130" i="1"/>
  <c r="U15" i="1"/>
  <c r="V15" i="1"/>
  <c r="U55" i="1"/>
  <c r="V55" i="1"/>
  <c r="X71" i="1"/>
  <c r="Y71" i="1"/>
  <c r="O79" i="1"/>
  <c r="P79" i="1"/>
  <c r="V87" i="1"/>
  <c r="U87" i="1"/>
  <c r="P95" i="1"/>
  <c r="O95" i="1"/>
  <c r="X99" i="1"/>
  <c r="Y99" i="1"/>
  <c r="S115" i="1"/>
  <c r="R115" i="1"/>
  <c r="M131" i="1"/>
  <c r="L131" i="1"/>
  <c r="P21" i="1"/>
  <c r="O21" i="1"/>
  <c r="U25" i="1"/>
  <c r="V25" i="1"/>
  <c r="AA33" i="1"/>
  <c r="AB33" i="1"/>
  <c r="P41" i="1"/>
  <c r="O41" i="1"/>
  <c r="M45" i="1"/>
  <c r="L45" i="1"/>
  <c r="O53" i="1"/>
  <c r="P53" i="1"/>
  <c r="Y57" i="1"/>
  <c r="X57" i="1"/>
  <c r="S61" i="1"/>
  <c r="R61" i="1"/>
  <c r="X69" i="1"/>
  <c r="Y69" i="1"/>
  <c r="O73" i="1"/>
  <c r="P73" i="1"/>
  <c r="M85" i="1"/>
  <c r="L85" i="1"/>
  <c r="AA93" i="1"/>
  <c r="AB93" i="1"/>
  <c r="U109" i="1"/>
  <c r="V109" i="1"/>
  <c r="Y129" i="1"/>
  <c r="X129" i="1"/>
  <c r="Y38" i="1"/>
  <c r="X38" i="1"/>
  <c r="AB42" i="1"/>
  <c r="AA42" i="1"/>
  <c r="O50" i="1"/>
  <c r="P50" i="1"/>
  <c r="S66" i="1"/>
  <c r="R66" i="1"/>
  <c r="O74" i="1"/>
  <c r="P74" i="1"/>
  <c r="AA82" i="1"/>
  <c r="AB82" i="1"/>
  <c r="V90" i="1"/>
  <c r="U90" i="1"/>
  <c r="X110" i="1"/>
  <c r="Y110" i="1"/>
  <c r="Y126" i="1"/>
  <c r="X126" i="1"/>
  <c r="L134" i="1"/>
  <c r="M134" i="1"/>
  <c r="L11" i="1"/>
  <c r="M11" i="1"/>
  <c r="U19" i="1"/>
  <c r="V19" i="1"/>
  <c r="U27" i="1"/>
  <c r="V27" i="1"/>
  <c r="S35" i="1"/>
  <c r="R35" i="1"/>
  <c r="M67" i="1"/>
  <c r="L67" i="1"/>
  <c r="L75" i="1"/>
  <c r="M75" i="1"/>
  <c r="AB83" i="1"/>
  <c r="AA83" i="1"/>
  <c r="P91" i="1"/>
  <c r="O91" i="1"/>
  <c r="AA111" i="1"/>
  <c r="AB111" i="1"/>
  <c r="AA119" i="1"/>
  <c r="AB119" i="1"/>
  <c r="AA127" i="1"/>
  <c r="AB127" i="1"/>
  <c r="U127" i="1"/>
  <c r="V127" i="1"/>
  <c r="Y10" i="1"/>
  <c r="X10" i="1"/>
  <c r="R10" i="1"/>
  <c r="S10" i="1"/>
  <c r="M14" i="1"/>
  <c r="L14" i="1"/>
  <c r="V18" i="1"/>
  <c r="U18" i="1"/>
  <c r="R22" i="1"/>
  <c r="S22" i="1"/>
  <c r="Y26" i="1"/>
  <c r="X26" i="1"/>
  <c r="M30" i="1"/>
  <c r="L30" i="1"/>
  <c r="V34" i="1"/>
  <c r="U34" i="1"/>
  <c r="F13" i="1"/>
  <c r="F45" i="1"/>
  <c r="F93" i="1"/>
  <c r="I15" i="1"/>
  <c r="F128" i="1"/>
  <c r="G133" i="1"/>
  <c r="AH43" i="1"/>
  <c r="R12" i="1"/>
  <c r="S12" i="1"/>
  <c r="AA12" i="1"/>
  <c r="AB12" i="1"/>
  <c r="Y16" i="1"/>
  <c r="X16" i="1"/>
  <c r="O16" i="1"/>
  <c r="P16" i="1"/>
  <c r="M20" i="1"/>
  <c r="L20" i="1"/>
  <c r="U24" i="1"/>
  <c r="V24" i="1"/>
  <c r="R28" i="1"/>
  <c r="S28" i="1"/>
  <c r="AA28" i="1"/>
  <c r="AB28" i="1"/>
  <c r="Y32" i="1"/>
  <c r="X32" i="1"/>
  <c r="O32" i="1"/>
  <c r="P32" i="1"/>
  <c r="M36" i="1"/>
  <c r="L36" i="1"/>
  <c r="L40" i="1"/>
  <c r="M40" i="1"/>
  <c r="U44" i="1"/>
  <c r="V44" i="1"/>
  <c r="L44" i="1"/>
  <c r="M44" i="1"/>
  <c r="S48" i="1"/>
  <c r="R48" i="1"/>
  <c r="U48" i="1"/>
  <c r="V48" i="1"/>
  <c r="X52" i="1"/>
  <c r="Y52" i="1"/>
  <c r="O56" i="1"/>
  <c r="P56" i="1"/>
  <c r="S60" i="1"/>
  <c r="R60" i="1"/>
  <c r="AA60" i="1"/>
  <c r="AB60" i="1"/>
  <c r="M64" i="1"/>
  <c r="L64" i="1"/>
  <c r="U64" i="1"/>
  <c r="V64" i="1"/>
  <c r="L68" i="1"/>
  <c r="M68" i="1"/>
  <c r="AA72" i="1"/>
  <c r="AB72" i="1"/>
  <c r="R76" i="1"/>
  <c r="S76" i="1"/>
  <c r="U76" i="1"/>
  <c r="V76" i="1"/>
  <c r="Y80" i="1"/>
  <c r="X80" i="1"/>
  <c r="O80" i="1"/>
  <c r="P80" i="1"/>
  <c r="V84" i="1"/>
  <c r="U84" i="1"/>
  <c r="X88" i="1"/>
  <c r="Y88" i="1"/>
  <c r="O92" i="1"/>
  <c r="P92" i="1"/>
  <c r="L92" i="1"/>
  <c r="M92" i="1"/>
  <c r="V96" i="1"/>
  <c r="U96" i="1"/>
  <c r="L96" i="1"/>
  <c r="M96" i="1"/>
  <c r="O100" i="1"/>
  <c r="P100" i="1"/>
  <c r="X104" i="1"/>
  <c r="Y104" i="1"/>
  <c r="U108" i="1"/>
  <c r="V108" i="1"/>
  <c r="L108" i="1"/>
  <c r="M108" i="1"/>
  <c r="AA112" i="1"/>
  <c r="AB112" i="1"/>
  <c r="X112" i="1"/>
  <c r="Y112" i="1"/>
  <c r="U116" i="1"/>
  <c r="V116" i="1"/>
  <c r="Y116" i="1"/>
  <c r="X116" i="1"/>
  <c r="X120" i="1"/>
  <c r="Y120" i="1"/>
  <c r="O120" i="1"/>
  <c r="P120" i="1"/>
  <c r="M124" i="1"/>
  <c r="L124" i="1"/>
  <c r="U124" i="1"/>
  <c r="V124" i="1"/>
  <c r="S128" i="1"/>
  <c r="R128" i="1"/>
  <c r="L128" i="1"/>
  <c r="M128" i="1"/>
  <c r="Y132" i="1"/>
  <c r="X132" i="1"/>
  <c r="V81" i="1"/>
  <c r="U81" i="1"/>
  <c r="U89" i="1"/>
  <c r="V89" i="1"/>
  <c r="U97" i="1"/>
  <c r="V97" i="1"/>
  <c r="P97" i="1"/>
  <c r="O97" i="1"/>
  <c r="L105" i="1"/>
  <c r="M105" i="1"/>
  <c r="R105" i="1"/>
  <c r="S105" i="1"/>
  <c r="Y113" i="1"/>
  <c r="X113" i="1"/>
  <c r="O117" i="1"/>
  <c r="P117" i="1"/>
  <c r="U125" i="1"/>
  <c r="V125" i="1"/>
  <c r="O125" i="1"/>
  <c r="P125" i="1"/>
  <c r="AB133" i="1"/>
  <c r="AA133" i="1"/>
  <c r="U133" i="1"/>
  <c r="V133" i="1"/>
  <c r="L70" i="1"/>
  <c r="M70" i="1"/>
  <c r="V86" i="1"/>
  <c r="U86" i="1"/>
  <c r="O94" i="1"/>
  <c r="P94" i="1"/>
  <c r="L94" i="1"/>
  <c r="AC94" i="1" s="1"/>
  <c r="M94" i="1"/>
  <c r="AA102" i="1"/>
  <c r="AB102" i="1"/>
  <c r="R102" i="1"/>
  <c r="S102" i="1"/>
  <c r="L106" i="1"/>
  <c r="M106" i="1"/>
  <c r="U114" i="1"/>
  <c r="V114" i="1"/>
  <c r="AA122" i="1"/>
  <c r="AB122" i="1"/>
  <c r="X122" i="1"/>
  <c r="Y122" i="1"/>
  <c r="U130" i="1"/>
  <c r="V130" i="1"/>
  <c r="O130" i="1"/>
  <c r="P130" i="1"/>
  <c r="S15" i="1"/>
  <c r="R15" i="1"/>
  <c r="AA23" i="1"/>
  <c r="AB23" i="1"/>
  <c r="AJ23" i="1"/>
  <c r="AB31" i="1"/>
  <c r="AA31" i="1"/>
  <c r="L39" i="1"/>
  <c r="M39" i="1"/>
  <c r="AA39" i="1"/>
  <c r="AB39" i="1"/>
  <c r="AA47" i="1"/>
  <c r="AB47" i="1"/>
  <c r="M47" i="1"/>
  <c r="L47" i="1"/>
  <c r="Y55" i="1"/>
  <c r="X55" i="1"/>
  <c r="O55" i="1"/>
  <c r="P55" i="1"/>
  <c r="Y63" i="1"/>
  <c r="X63" i="1"/>
  <c r="O63" i="1"/>
  <c r="P63" i="1"/>
  <c r="R71" i="1"/>
  <c r="S71" i="1"/>
  <c r="R79" i="1"/>
  <c r="S79" i="1"/>
  <c r="L87" i="1"/>
  <c r="M87" i="1"/>
  <c r="AB95" i="1"/>
  <c r="AA95" i="1"/>
  <c r="AB99" i="1"/>
  <c r="AA99" i="1"/>
  <c r="R99" i="1"/>
  <c r="S99" i="1"/>
  <c r="P107" i="1"/>
  <c r="O107" i="1"/>
  <c r="X107" i="1"/>
  <c r="Y107" i="1"/>
  <c r="Y115" i="1"/>
  <c r="X115" i="1"/>
  <c r="M115" i="1"/>
  <c r="L115" i="1"/>
  <c r="R123" i="1"/>
  <c r="S123" i="1"/>
  <c r="U123" i="1"/>
  <c r="V123" i="1"/>
  <c r="AA131" i="1"/>
  <c r="AB131" i="1"/>
  <c r="AA13" i="1"/>
  <c r="AB13" i="1"/>
  <c r="X17" i="1"/>
  <c r="Y17" i="1"/>
  <c r="O17" i="1"/>
  <c r="P17" i="1"/>
  <c r="L21" i="1"/>
  <c r="M21" i="1"/>
  <c r="U21" i="1"/>
  <c r="V21" i="1"/>
  <c r="S25" i="1"/>
  <c r="R25" i="1"/>
  <c r="AA29" i="1"/>
  <c r="AB29" i="1"/>
  <c r="X33" i="1"/>
  <c r="Y33" i="1"/>
  <c r="O33" i="1"/>
  <c r="P33" i="1"/>
  <c r="L37" i="1"/>
  <c r="M37" i="1"/>
  <c r="U37" i="1"/>
  <c r="V37" i="1"/>
  <c r="Y41" i="1"/>
  <c r="X41" i="1"/>
  <c r="R45" i="1"/>
  <c r="S45" i="1"/>
  <c r="AA49" i="1"/>
  <c r="AB49" i="1"/>
  <c r="R49" i="1"/>
  <c r="S49" i="1"/>
  <c r="Y53" i="1"/>
  <c r="X53" i="1"/>
  <c r="AA53" i="1"/>
  <c r="AB53" i="1"/>
  <c r="S57" i="1"/>
  <c r="R57" i="1"/>
  <c r="M61" i="1"/>
  <c r="L61" i="1"/>
  <c r="O65" i="1"/>
  <c r="P65" i="1"/>
  <c r="U65" i="1"/>
  <c r="V65" i="1"/>
  <c r="L69" i="1"/>
  <c r="M69" i="1"/>
  <c r="O69" i="1"/>
  <c r="P69" i="1"/>
  <c r="R73" i="1"/>
  <c r="S73" i="1"/>
  <c r="AB77" i="1"/>
  <c r="AA77" i="1"/>
  <c r="AB85" i="1"/>
  <c r="AA85" i="1"/>
  <c r="X85" i="1"/>
  <c r="Y85" i="1"/>
  <c r="R93" i="1"/>
  <c r="S93" i="1"/>
  <c r="U93" i="1"/>
  <c r="V93" i="1"/>
  <c r="V101" i="1"/>
  <c r="U101" i="1"/>
  <c r="O109" i="1"/>
  <c r="P109" i="1"/>
  <c r="Y121" i="1"/>
  <c r="X121" i="1"/>
  <c r="AA121" i="1"/>
  <c r="AB121" i="1"/>
  <c r="S129" i="1"/>
  <c r="R129" i="1"/>
  <c r="O129" i="1"/>
  <c r="P129" i="1"/>
  <c r="M38" i="1"/>
  <c r="L38" i="1"/>
  <c r="S42" i="1"/>
  <c r="R42" i="1"/>
  <c r="O46" i="1"/>
  <c r="P46" i="1"/>
  <c r="S46" i="1"/>
  <c r="R46" i="1"/>
  <c r="V50" i="1"/>
  <c r="U50" i="1"/>
  <c r="L50" i="1"/>
  <c r="M50" i="1"/>
  <c r="S54" i="1"/>
  <c r="R54" i="1"/>
  <c r="AA58" i="1"/>
  <c r="AB58" i="1"/>
  <c r="U62" i="1"/>
  <c r="V62" i="1"/>
  <c r="L62" i="1"/>
  <c r="M62" i="1"/>
  <c r="AA66" i="1"/>
  <c r="AB66" i="1"/>
  <c r="L66" i="1"/>
  <c r="M66" i="1"/>
  <c r="L74" i="1"/>
  <c r="M74" i="1"/>
  <c r="AA78" i="1"/>
  <c r="AB78" i="1"/>
  <c r="L82" i="1"/>
  <c r="M82" i="1"/>
  <c r="R82" i="1"/>
  <c r="S82" i="1"/>
  <c r="AB90" i="1"/>
  <c r="AA90" i="1"/>
  <c r="O90" i="1"/>
  <c r="P90" i="1"/>
  <c r="P98" i="1"/>
  <c r="O98" i="1"/>
  <c r="S110" i="1"/>
  <c r="R110" i="1"/>
  <c r="U118" i="1"/>
  <c r="V118" i="1"/>
  <c r="AA118" i="1"/>
  <c r="AB118" i="1"/>
  <c r="S126" i="1"/>
  <c r="R126" i="1"/>
  <c r="O126" i="1"/>
  <c r="P126" i="1"/>
  <c r="U134" i="1"/>
  <c r="V134" i="1"/>
  <c r="U11" i="1"/>
  <c r="V11" i="1"/>
  <c r="S19" i="1"/>
  <c r="R19" i="1"/>
  <c r="S27" i="1"/>
  <c r="R27" i="1"/>
  <c r="AA35" i="1"/>
  <c r="AB35" i="1"/>
  <c r="O43" i="1"/>
  <c r="P43" i="1"/>
  <c r="U51" i="1"/>
  <c r="V51" i="1"/>
  <c r="M51" i="1"/>
  <c r="L51" i="1"/>
  <c r="AA59" i="1"/>
  <c r="AB59" i="1"/>
  <c r="U59" i="1"/>
  <c r="V59" i="1"/>
  <c r="X67" i="1"/>
  <c r="Y67" i="1"/>
  <c r="AA67" i="1"/>
  <c r="AB67" i="1"/>
  <c r="X75" i="1"/>
  <c r="Y75" i="1"/>
  <c r="P75" i="1"/>
  <c r="O75" i="1"/>
  <c r="V83" i="1"/>
  <c r="U83" i="1"/>
  <c r="AB91" i="1"/>
  <c r="AA91" i="1"/>
  <c r="L103" i="1"/>
  <c r="M103" i="1"/>
  <c r="AJ103" i="1"/>
  <c r="M111" i="1"/>
  <c r="L111" i="1"/>
  <c r="O119" i="1"/>
  <c r="P119" i="1"/>
  <c r="Y119" i="1"/>
  <c r="X119" i="1"/>
  <c r="M127" i="1"/>
  <c r="L127" i="1"/>
  <c r="O127" i="1"/>
  <c r="P127" i="1"/>
  <c r="M10" i="1"/>
  <c r="L10" i="1"/>
  <c r="U14" i="1"/>
  <c r="V14" i="1"/>
  <c r="R18" i="1"/>
  <c r="S18" i="1"/>
  <c r="AA18" i="1"/>
  <c r="AB18" i="1"/>
  <c r="Y22" i="1"/>
  <c r="X22" i="1"/>
  <c r="O22" i="1"/>
  <c r="P22" i="1"/>
  <c r="M26" i="1"/>
  <c r="L26" i="1"/>
  <c r="V30" i="1"/>
  <c r="U30" i="1"/>
  <c r="R34" i="1"/>
  <c r="S34" i="1"/>
  <c r="AA34" i="1"/>
  <c r="AB34" i="1"/>
  <c r="R16" i="1"/>
  <c r="S16" i="1"/>
  <c r="M24" i="1"/>
  <c r="L24" i="1"/>
  <c r="R32" i="1"/>
  <c r="S32" i="1"/>
  <c r="O40" i="1"/>
  <c r="P40" i="1"/>
  <c r="AA48" i="1"/>
  <c r="AB48" i="1"/>
  <c r="AA64" i="1"/>
  <c r="AB64" i="1"/>
  <c r="L72" i="1"/>
  <c r="M72" i="1"/>
  <c r="R80" i="1"/>
  <c r="S80" i="1"/>
  <c r="L88" i="1"/>
  <c r="M88" i="1"/>
  <c r="R96" i="1"/>
  <c r="S96" i="1"/>
  <c r="S124" i="1"/>
  <c r="R124" i="1"/>
  <c r="AA128" i="1"/>
  <c r="AB128" i="1"/>
  <c r="AB81" i="1"/>
  <c r="AA81" i="1"/>
  <c r="R97" i="1"/>
  <c r="S97" i="1"/>
  <c r="O113" i="1"/>
  <c r="P113" i="1"/>
  <c r="U117" i="1"/>
  <c r="V117" i="1"/>
  <c r="M133" i="1"/>
  <c r="L133" i="1"/>
  <c r="X86" i="1"/>
  <c r="Y86" i="1"/>
  <c r="L102" i="1"/>
  <c r="M102" i="1"/>
  <c r="AA130" i="1"/>
  <c r="AB130" i="1"/>
  <c r="V39" i="1"/>
  <c r="U39" i="1"/>
  <c r="AA63" i="1"/>
  <c r="AB63" i="1"/>
  <c r="O71" i="1"/>
  <c r="P71" i="1"/>
  <c r="U107" i="1"/>
  <c r="V107" i="1"/>
  <c r="Y123" i="1"/>
  <c r="X123" i="1"/>
  <c r="U131" i="1"/>
  <c r="V131" i="1"/>
  <c r="S13" i="1"/>
  <c r="R13" i="1"/>
  <c r="X21" i="1"/>
  <c r="Y21" i="1"/>
  <c r="S29" i="1"/>
  <c r="R29" i="1"/>
  <c r="X37" i="1"/>
  <c r="Y37" i="1"/>
  <c r="M41" i="1"/>
  <c r="L41" i="1"/>
  <c r="Y49" i="1"/>
  <c r="X49" i="1"/>
  <c r="U69" i="1"/>
  <c r="V69" i="1"/>
  <c r="R77" i="1"/>
  <c r="S77" i="1"/>
  <c r="X93" i="1"/>
  <c r="Y93" i="1"/>
  <c r="P101" i="1"/>
  <c r="O101" i="1"/>
  <c r="U121" i="1"/>
  <c r="V121" i="1"/>
  <c r="O38" i="1"/>
  <c r="P38" i="1"/>
  <c r="AB46" i="1"/>
  <c r="AA46" i="1"/>
  <c r="Y54" i="1"/>
  <c r="X54" i="1"/>
  <c r="S58" i="1"/>
  <c r="R58" i="1"/>
  <c r="X66" i="1"/>
  <c r="Y66" i="1"/>
  <c r="L78" i="1"/>
  <c r="M78" i="1"/>
  <c r="R90" i="1"/>
  <c r="S90" i="1"/>
  <c r="L98" i="1"/>
  <c r="M98" i="1"/>
  <c r="AC98" i="1" s="1"/>
  <c r="O118" i="1"/>
  <c r="P118" i="1"/>
  <c r="AB11" i="1"/>
  <c r="AA11" i="1"/>
  <c r="AA22" i="1"/>
  <c r="AB22" i="1"/>
  <c r="I51" i="1"/>
  <c r="G29" i="1"/>
  <c r="F85" i="1"/>
  <c r="I63" i="1"/>
  <c r="Y12" i="1"/>
  <c r="X12" i="1"/>
  <c r="O12" i="1"/>
  <c r="P12" i="1"/>
  <c r="M16" i="1"/>
  <c r="L16" i="1"/>
  <c r="U20" i="1"/>
  <c r="V20" i="1"/>
  <c r="R24" i="1"/>
  <c r="S24" i="1"/>
  <c r="AA24" i="1"/>
  <c r="AB24" i="1"/>
  <c r="Y28" i="1"/>
  <c r="X28" i="1"/>
  <c r="O28" i="1"/>
  <c r="P28" i="1"/>
  <c r="M32" i="1"/>
  <c r="L32" i="1"/>
  <c r="U36" i="1"/>
  <c r="V36" i="1"/>
  <c r="AB40" i="1"/>
  <c r="AA40" i="1"/>
  <c r="U40" i="1"/>
  <c r="V40" i="1"/>
  <c r="Y44" i="1"/>
  <c r="X44" i="1"/>
  <c r="O44" i="1"/>
  <c r="P44" i="1"/>
  <c r="X48" i="1"/>
  <c r="Y48" i="1"/>
  <c r="AA52" i="1"/>
  <c r="AB52" i="1"/>
  <c r="S56" i="1"/>
  <c r="R56" i="1"/>
  <c r="AA56" i="1"/>
  <c r="AB56" i="1"/>
  <c r="M60" i="1"/>
  <c r="L60" i="1"/>
  <c r="U60" i="1"/>
  <c r="V60" i="1"/>
  <c r="X64" i="1"/>
  <c r="Y64" i="1"/>
  <c r="AA68" i="1"/>
  <c r="AB68" i="1"/>
  <c r="R72" i="1"/>
  <c r="S72" i="1"/>
  <c r="V72" i="1"/>
  <c r="U72" i="1"/>
  <c r="X76" i="1"/>
  <c r="Y76" i="1"/>
  <c r="O76" i="1"/>
  <c r="P76" i="1"/>
  <c r="AA80" i="1"/>
  <c r="AB80" i="1"/>
  <c r="O84" i="1"/>
  <c r="P84" i="1"/>
  <c r="AA88" i="1"/>
  <c r="AB88" i="1"/>
  <c r="V88" i="1"/>
  <c r="U88" i="1"/>
  <c r="V92" i="1"/>
  <c r="U92" i="1"/>
  <c r="X92" i="1"/>
  <c r="Y92" i="1"/>
  <c r="P96" i="1"/>
  <c r="O96" i="1"/>
  <c r="AA100" i="1"/>
  <c r="AB100" i="1"/>
  <c r="L104" i="1"/>
  <c r="M104" i="1"/>
  <c r="U104" i="1"/>
  <c r="V104" i="1"/>
  <c r="O108" i="1"/>
  <c r="P108" i="1"/>
  <c r="X108" i="1"/>
  <c r="Y108" i="1"/>
  <c r="L112" i="1"/>
  <c r="M112" i="1"/>
  <c r="S112" i="1"/>
  <c r="R112" i="1"/>
  <c r="S116" i="1"/>
  <c r="R116" i="1"/>
  <c r="O116" i="1"/>
  <c r="P116" i="1"/>
  <c r="S120" i="1"/>
  <c r="R120" i="1"/>
  <c r="X124" i="1"/>
  <c r="Y124" i="1"/>
  <c r="O128" i="1"/>
  <c r="P128" i="1"/>
  <c r="M132" i="1"/>
  <c r="L132" i="1"/>
  <c r="X81" i="1"/>
  <c r="Y81" i="1"/>
  <c r="P89" i="1"/>
  <c r="O89" i="1"/>
  <c r="X89" i="1"/>
  <c r="Y89" i="1"/>
  <c r="AB97" i="1"/>
  <c r="AA97" i="1"/>
  <c r="M97" i="1"/>
  <c r="L97" i="1"/>
  <c r="AB105" i="1"/>
  <c r="AA105" i="1"/>
  <c r="R113" i="1"/>
  <c r="S113" i="1"/>
  <c r="R117" i="1"/>
  <c r="S117" i="1"/>
  <c r="Y117" i="1"/>
  <c r="X117" i="1"/>
  <c r="Y125" i="1"/>
  <c r="X125" i="1"/>
  <c r="R125" i="1"/>
  <c r="S125" i="1"/>
  <c r="R133" i="1"/>
  <c r="S133" i="1"/>
  <c r="AA70" i="1"/>
  <c r="AB70" i="1"/>
  <c r="AA86" i="1"/>
  <c r="AB86" i="1"/>
  <c r="O86" i="1"/>
  <c r="P86" i="1"/>
  <c r="V94" i="1"/>
  <c r="U94" i="1"/>
  <c r="X94" i="1"/>
  <c r="Y94" i="1"/>
  <c r="X102" i="1"/>
  <c r="Y102" i="1"/>
  <c r="X106" i="1"/>
  <c r="Y106" i="1"/>
  <c r="X114" i="1"/>
  <c r="Y114" i="1"/>
  <c r="S114" i="1"/>
  <c r="R114" i="1"/>
  <c r="S122" i="1"/>
  <c r="R122" i="1"/>
  <c r="O122" i="1"/>
  <c r="P122" i="1"/>
  <c r="Y130" i="1"/>
  <c r="X130" i="1"/>
  <c r="AB15" i="1"/>
  <c r="AA15" i="1"/>
  <c r="L23" i="1"/>
  <c r="M23" i="1"/>
  <c r="O23" i="1"/>
  <c r="P23" i="1"/>
  <c r="L31" i="1"/>
  <c r="M31" i="1"/>
  <c r="O31" i="1"/>
  <c r="P31" i="1"/>
  <c r="Y39" i="1"/>
  <c r="X39" i="1"/>
  <c r="O39" i="1"/>
  <c r="P39" i="1"/>
  <c r="P47" i="1"/>
  <c r="O47" i="1"/>
  <c r="V47" i="1"/>
  <c r="U47" i="1"/>
  <c r="M55" i="1"/>
  <c r="L55" i="1"/>
  <c r="M63" i="1"/>
  <c r="L63" i="1"/>
  <c r="AA71" i="1"/>
  <c r="AB71" i="1"/>
  <c r="AB79" i="1"/>
  <c r="AA79" i="1"/>
  <c r="P87" i="1"/>
  <c r="O87" i="1"/>
  <c r="X87" i="1"/>
  <c r="Y87" i="1"/>
  <c r="X95" i="1"/>
  <c r="Y95" i="1"/>
  <c r="U95" i="1"/>
  <c r="V95" i="1"/>
  <c r="L99" i="1"/>
  <c r="M99" i="1"/>
  <c r="P99" i="1"/>
  <c r="O99" i="1"/>
  <c r="L107" i="1"/>
  <c r="M107" i="1"/>
  <c r="R107" i="1"/>
  <c r="S107" i="1"/>
  <c r="U115" i="1"/>
  <c r="V115" i="1"/>
  <c r="M123" i="1"/>
  <c r="L123" i="1"/>
  <c r="S131" i="1"/>
  <c r="R131" i="1"/>
  <c r="AH31" i="1"/>
  <c r="X13" i="1"/>
  <c r="Y13" i="1"/>
  <c r="P13" i="1"/>
  <c r="O13" i="1"/>
  <c r="L17" i="1"/>
  <c r="M17" i="1"/>
  <c r="U17" i="1"/>
  <c r="V17" i="1"/>
  <c r="S21" i="1"/>
  <c r="R21" i="1"/>
  <c r="AA25" i="1"/>
  <c r="AB25" i="1"/>
  <c r="X29" i="1"/>
  <c r="Y29" i="1"/>
  <c r="O29" i="1"/>
  <c r="P29" i="1"/>
  <c r="L33" i="1"/>
  <c r="M33" i="1"/>
  <c r="U33" i="1"/>
  <c r="V33" i="1"/>
  <c r="S37" i="1"/>
  <c r="R37" i="1"/>
  <c r="R41" i="1"/>
  <c r="S41" i="1"/>
  <c r="Y45" i="1"/>
  <c r="X45" i="1"/>
  <c r="AA45" i="1"/>
  <c r="AB45" i="1"/>
  <c r="P49" i="1"/>
  <c r="O49" i="1"/>
  <c r="U49" i="1"/>
  <c r="V49" i="1"/>
  <c r="S53" i="1"/>
  <c r="R53" i="1"/>
  <c r="M57" i="1"/>
  <c r="L57" i="1"/>
  <c r="O61" i="1"/>
  <c r="P61" i="1"/>
  <c r="U61" i="1"/>
  <c r="V61" i="1"/>
  <c r="Y65" i="1"/>
  <c r="X65" i="1"/>
  <c r="AA65" i="1"/>
  <c r="AB65" i="1"/>
  <c r="R69" i="1"/>
  <c r="S69" i="1"/>
  <c r="AA73" i="1"/>
  <c r="AB73" i="1"/>
  <c r="X77" i="1"/>
  <c r="Y77" i="1"/>
  <c r="U77" i="1"/>
  <c r="V77" i="1"/>
  <c r="P85" i="1"/>
  <c r="O85" i="1"/>
  <c r="R85" i="1"/>
  <c r="S85" i="1"/>
  <c r="P93" i="1"/>
  <c r="O93" i="1"/>
  <c r="X101" i="1"/>
  <c r="Y101" i="1"/>
  <c r="R109" i="1"/>
  <c r="S109" i="1"/>
  <c r="L109" i="1"/>
  <c r="M109" i="1"/>
  <c r="S121" i="1"/>
  <c r="R121" i="1"/>
  <c r="O121" i="1"/>
  <c r="P121" i="1"/>
  <c r="M129" i="1"/>
  <c r="L129" i="1"/>
  <c r="U38" i="1"/>
  <c r="V38" i="1"/>
  <c r="X42" i="1"/>
  <c r="Y42" i="1"/>
  <c r="O42" i="1"/>
  <c r="P42" i="1"/>
  <c r="V46" i="1"/>
  <c r="U46" i="1"/>
  <c r="L46" i="1"/>
  <c r="M46" i="1"/>
  <c r="X50" i="1"/>
  <c r="Y50" i="1"/>
  <c r="AA54" i="1"/>
  <c r="AB54" i="1"/>
  <c r="U58" i="1"/>
  <c r="V58" i="1"/>
  <c r="L58" i="1"/>
  <c r="M58" i="1"/>
  <c r="Y62" i="1"/>
  <c r="X62" i="1"/>
  <c r="O62" i="1"/>
  <c r="P62" i="1"/>
  <c r="V66" i="1"/>
  <c r="U66" i="1"/>
  <c r="AA74" i="1"/>
  <c r="AB74" i="1"/>
  <c r="R78" i="1"/>
  <c r="S78" i="1"/>
  <c r="U78" i="1"/>
  <c r="V78" i="1"/>
  <c r="V82" i="1"/>
  <c r="U82" i="1"/>
  <c r="X82" i="1"/>
  <c r="Y82" i="1"/>
  <c r="L90" i="1"/>
  <c r="M90" i="1"/>
  <c r="R98" i="1"/>
  <c r="S98" i="1"/>
  <c r="O110" i="1"/>
  <c r="P110" i="1"/>
  <c r="AA110" i="1"/>
  <c r="AB110" i="1"/>
  <c r="S118" i="1"/>
  <c r="R118" i="1"/>
  <c r="M118" i="1"/>
  <c r="L118" i="1"/>
  <c r="AA126" i="1"/>
  <c r="AB126" i="1"/>
  <c r="S134" i="1"/>
  <c r="R134" i="1"/>
  <c r="O11" i="1"/>
  <c r="P11" i="1"/>
  <c r="AA19" i="1"/>
  <c r="AB19" i="1"/>
  <c r="AB27" i="1"/>
  <c r="AA27" i="1"/>
  <c r="L35" i="1"/>
  <c r="M35" i="1"/>
  <c r="O35" i="1"/>
  <c r="P35" i="1"/>
  <c r="AB43" i="1"/>
  <c r="AA43" i="1"/>
  <c r="Y43" i="1"/>
  <c r="X43" i="1"/>
  <c r="AB51" i="1"/>
  <c r="AA51" i="1"/>
  <c r="R51" i="1"/>
  <c r="S51" i="1"/>
  <c r="Y59" i="1"/>
  <c r="X59" i="1"/>
  <c r="O59" i="1"/>
  <c r="P59" i="1"/>
  <c r="S67" i="1"/>
  <c r="R67" i="1"/>
  <c r="R75" i="1"/>
  <c r="S75" i="1"/>
  <c r="P83" i="1"/>
  <c r="O83" i="1"/>
  <c r="U91" i="1"/>
  <c r="V91" i="1"/>
  <c r="P103" i="1"/>
  <c r="O103" i="1"/>
  <c r="X103" i="1"/>
  <c r="Y103" i="1"/>
  <c r="U111" i="1"/>
  <c r="V111" i="1"/>
  <c r="Y111" i="1"/>
  <c r="X111" i="1"/>
  <c r="M119" i="1"/>
  <c r="L119" i="1"/>
  <c r="S119" i="1"/>
  <c r="R119" i="1"/>
  <c r="Y127" i="1"/>
  <c r="X127" i="1"/>
  <c r="AH127" i="1"/>
  <c r="AJ127" i="1"/>
  <c r="AB10" i="1"/>
  <c r="AA10" i="1"/>
  <c r="R14" i="1"/>
  <c r="S14" i="1"/>
  <c r="AA14" i="1"/>
  <c r="AB14" i="1"/>
  <c r="Y18" i="1"/>
  <c r="X18" i="1"/>
  <c r="O18" i="1"/>
  <c r="P18" i="1"/>
  <c r="M22" i="1"/>
  <c r="L22" i="1"/>
  <c r="U26" i="1"/>
  <c r="V26" i="1"/>
  <c r="R30" i="1"/>
  <c r="S30" i="1"/>
  <c r="AA30" i="1"/>
  <c r="AB30" i="1"/>
  <c r="Y34" i="1"/>
  <c r="X34" i="1"/>
  <c r="O34" i="1"/>
  <c r="P34" i="1"/>
  <c r="AA16" i="1"/>
  <c r="AB16" i="1"/>
  <c r="O20" i="1"/>
  <c r="P20" i="1"/>
  <c r="U28" i="1"/>
  <c r="V28" i="1"/>
  <c r="Y36" i="1"/>
  <c r="X36" i="1"/>
  <c r="O36" i="1"/>
  <c r="P36" i="1"/>
  <c r="S44" i="1"/>
  <c r="R44" i="1"/>
  <c r="S52" i="1"/>
  <c r="R52" i="1"/>
  <c r="X56" i="1"/>
  <c r="Y56" i="1"/>
  <c r="S64" i="1"/>
  <c r="R64" i="1"/>
  <c r="O68" i="1"/>
  <c r="P68" i="1"/>
  <c r="AA76" i="1"/>
  <c r="AB76" i="1"/>
  <c r="AB84" i="1"/>
  <c r="AA84" i="1"/>
  <c r="X96" i="1"/>
  <c r="Y96" i="1"/>
  <c r="M100" i="1"/>
  <c r="L100" i="1"/>
  <c r="R108" i="1"/>
  <c r="S108" i="1"/>
  <c r="AA116" i="1"/>
  <c r="AB116" i="1"/>
  <c r="AA120" i="1"/>
  <c r="AB120" i="1"/>
  <c r="U128" i="1"/>
  <c r="V128" i="1"/>
  <c r="O132" i="1"/>
  <c r="P132" i="1"/>
  <c r="P105" i="1"/>
  <c r="O105" i="1"/>
  <c r="U113" i="1"/>
  <c r="V113" i="1"/>
  <c r="AA125" i="1"/>
  <c r="AB125" i="1"/>
  <c r="X70" i="1"/>
  <c r="Y70" i="1"/>
  <c r="O102" i="1"/>
  <c r="P102" i="1"/>
  <c r="O106" i="1"/>
  <c r="P106" i="1"/>
  <c r="U122" i="1"/>
  <c r="V122" i="1"/>
  <c r="X15" i="1"/>
  <c r="Y15" i="1"/>
  <c r="S23" i="1"/>
  <c r="R23" i="1"/>
  <c r="S31" i="1"/>
  <c r="R31" i="1"/>
  <c r="R47" i="1"/>
  <c r="S47" i="1"/>
  <c r="AA55" i="1"/>
  <c r="AB55" i="1"/>
  <c r="U63" i="1"/>
  <c r="V63" i="1"/>
  <c r="X79" i="1"/>
  <c r="Y79" i="1"/>
  <c r="AA115" i="1"/>
  <c r="AB115" i="1"/>
  <c r="AA123" i="1"/>
  <c r="AB123" i="1"/>
  <c r="AA17" i="1"/>
  <c r="AB17" i="1"/>
  <c r="L25" i="1"/>
  <c r="M25" i="1"/>
  <c r="P37" i="1"/>
  <c r="O37" i="1"/>
  <c r="U53" i="1"/>
  <c r="V53" i="1"/>
  <c r="AA57" i="1"/>
  <c r="AB57" i="1"/>
  <c r="M65" i="1"/>
  <c r="L65" i="1"/>
  <c r="L73" i="1"/>
  <c r="M73" i="1"/>
  <c r="AB101" i="1"/>
  <c r="AA101" i="1"/>
  <c r="AA129" i="1"/>
  <c r="AB129" i="1"/>
  <c r="AA50" i="1"/>
  <c r="AB50" i="1"/>
  <c r="O54" i="1"/>
  <c r="P54" i="1"/>
  <c r="AA62" i="1"/>
  <c r="AB62" i="1"/>
  <c r="X74" i="1"/>
  <c r="Y74" i="1"/>
  <c r="V98" i="1"/>
  <c r="U98" i="1"/>
  <c r="U126" i="1"/>
  <c r="V126" i="1"/>
  <c r="O134" i="1"/>
  <c r="P134" i="1"/>
  <c r="X19" i="1"/>
  <c r="Y19" i="1"/>
  <c r="X27" i="1"/>
  <c r="Y27" i="1"/>
  <c r="M43" i="1"/>
  <c r="L43" i="1"/>
  <c r="Y51" i="1"/>
  <c r="X51" i="1"/>
  <c r="R59" i="1"/>
  <c r="S59" i="1"/>
  <c r="O67" i="1"/>
  <c r="P67" i="1"/>
  <c r="U75" i="1"/>
  <c r="V75" i="1"/>
  <c r="L83" i="1"/>
  <c r="M83" i="1"/>
  <c r="X91" i="1"/>
  <c r="Y91" i="1"/>
  <c r="V103" i="1"/>
  <c r="U103" i="1"/>
  <c r="AH111" i="1"/>
  <c r="AJ111" i="1"/>
  <c r="O26" i="1"/>
  <c r="P26" i="1"/>
  <c r="I99" i="1"/>
  <c r="G117" i="1"/>
  <c r="AJ95" i="1"/>
  <c r="M12" i="1"/>
  <c r="L12" i="1"/>
  <c r="U16" i="1"/>
  <c r="V16" i="1"/>
  <c r="R20" i="1"/>
  <c r="S20" i="1"/>
  <c r="AA20" i="1"/>
  <c r="AB20" i="1"/>
  <c r="Y24" i="1"/>
  <c r="X24" i="1"/>
  <c r="O24" i="1"/>
  <c r="P24" i="1"/>
  <c r="M28" i="1"/>
  <c r="L28" i="1"/>
  <c r="U32" i="1"/>
  <c r="V32" i="1"/>
  <c r="R36" i="1"/>
  <c r="S36" i="1"/>
  <c r="AA36" i="1"/>
  <c r="AB36" i="1"/>
  <c r="S40" i="1"/>
  <c r="R40" i="1"/>
  <c r="X40" i="1"/>
  <c r="Y40" i="1"/>
  <c r="AA44" i="1"/>
  <c r="AB44" i="1"/>
  <c r="O48" i="1"/>
  <c r="P48" i="1"/>
  <c r="L52" i="1"/>
  <c r="M52" i="1"/>
  <c r="U52" i="1"/>
  <c r="V52" i="1"/>
  <c r="M56" i="1"/>
  <c r="L56" i="1"/>
  <c r="U56" i="1"/>
  <c r="V56" i="1"/>
  <c r="X60" i="1"/>
  <c r="Y60" i="1"/>
  <c r="O64" i="1"/>
  <c r="P64" i="1"/>
  <c r="R68" i="1"/>
  <c r="S68" i="1"/>
  <c r="U68" i="1"/>
  <c r="V68" i="1"/>
  <c r="X72" i="1"/>
  <c r="Y72" i="1"/>
  <c r="O72" i="1"/>
  <c r="P72" i="1"/>
  <c r="L76" i="1"/>
  <c r="M76" i="1"/>
  <c r="L80" i="1"/>
  <c r="M80" i="1"/>
  <c r="X84" i="1"/>
  <c r="Y84" i="1"/>
  <c r="R84" i="1"/>
  <c r="S84" i="1"/>
  <c r="R88" i="1"/>
  <c r="S88" i="1"/>
  <c r="O88" i="1"/>
  <c r="P88" i="1"/>
  <c r="AB92" i="1"/>
  <c r="AA92" i="1"/>
  <c r="AA96" i="1"/>
  <c r="AB96" i="1"/>
  <c r="X100" i="1"/>
  <c r="Y100" i="1"/>
  <c r="R100" i="1"/>
  <c r="S100" i="1"/>
  <c r="AA104" i="1"/>
  <c r="AB104" i="1"/>
  <c r="O104" i="1"/>
  <c r="P104" i="1"/>
  <c r="AB108" i="1"/>
  <c r="AA108" i="1"/>
  <c r="U112" i="1"/>
  <c r="V112" i="1"/>
  <c r="L116" i="1"/>
  <c r="M116" i="1"/>
  <c r="U120" i="1"/>
  <c r="V120" i="1"/>
  <c r="O124" i="1"/>
  <c r="P124" i="1"/>
  <c r="Y128" i="1"/>
  <c r="X128" i="1"/>
  <c r="V132" i="1"/>
  <c r="U132" i="1"/>
  <c r="AA132" i="1"/>
  <c r="AB132" i="1"/>
  <c r="R81" i="1"/>
  <c r="S81" i="1"/>
  <c r="P81" i="1"/>
  <c r="O81" i="1"/>
  <c r="L89" i="1"/>
  <c r="M89" i="1"/>
  <c r="S89" i="1"/>
  <c r="R89" i="1"/>
  <c r="X97" i="1"/>
  <c r="Y97" i="1"/>
  <c r="U105" i="1"/>
  <c r="V105" i="1"/>
  <c r="AA113" i="1"/>
  <c r="AB113" i="1"/>
  <c r="M113" i="1"/>
  <c r="L113" i="1"/>
  <c r="AA117" i="1"/>
  <c r="AB117" i="1"/>
  <c r="M117" i="1"/>
  <c r="L117" i="1"/>
  <c r="AC117" i="1" s="1"/>
  <c r="M125" i="1"/>
  <c r="L125" i="1"/>
  <c r="O133" i="1"/>
  <c r="P133" i="1"/>
  <c r="R70" i="1"/>
  <c r="S70" i="1"/>
  <c r="U70" i="1"/>
  <c r="V70" i="1"/>
  <c r="AC70" i="1" s="1"/>
  <c r="L86" i="1"/>
  <c r="M86" i="1"/>
  <c r="S86" i="1"/>
  <c r="R86" i="1"/>
  <c r="R94" i="1"/>
  <c r="S94" i="1"/>
  <c r="V102" i="1"/>
  <c r="U102" i="1"/>
  <c r="AA106" i="1"/>
  <c r="AB106" i="1"/>
  <c r="U106" i="1"/>
  <c r="V106" i="1"/>
  <c r="O114" i="1"/>
  <c r="P114" i="1"/>
  <c r="M114" i="1"/>
  <c r="L114" i="1"/>
  <c r="L122" i="1"/>
  <c r="M122" i="1"/>
  <c r="L130" i="1"/>
  <c r="M130" i="1"/>
  <c r="L15" i="1"/>
  <c r="M15" i="1"/>
  <c r="O15" i="1"/>
  <c r="P15" i="1"/>
  <c r="X23" i="1"/>
  <c r="Y23" i="1"/>
  <c r="U23" i="1"/>
  <c r="V23" i="1"/>
  <c r="X31" i="1"/>
  <c r="Y31" i="1"/>
  <c r="U31" i="1"/>
  <c r="V31" i="1"/>
  <c r="S39" i="1"/>
  <c r="R39" i="1"/>
  <c r="Y47" i="1"/>
  <c r="X47" i="1"/>
  <c r="R55" i="1"/>
  <c r="S55" i="1"/>
  <c r="R63" i="1"/>
  <c r="S63" i="1"/>
  <c r="L71" i="1"/>
  <c r="M71" i="1"/>
  <c r="U71" i="1"/>
  <c r="V71" i="1"/>
  <c r="L79" i="1"/>
  <c r="M79" i="1"/>
  <c r="U79" i="1"/>
  <c r="V79" i="1"/>
  <c r="AB87" i="1"/>
  <c r="AA87" i="1"/>
  <c r="R87" i="1"/>
  <c r="S87" i="1"/>
  <c r="R95" i="1"/>
  <c r="S95" i="1"/>
  <c r="L95" i="1"/>
  <c r="M95" i="1"/>
  <c r="U99" i="1"/>
  <c r="V99" i="1"/>
  <c r="AB107" i="1"/>
  <c r="AA107" i="1"/>
  <c r="O115" i="1"/>
  <c r="P115" i="1"/>
  <c r="O123" i="1"/>
  <c r="P123" i="1"/>
  <c r="P131" i="1"/>
  <c r="O131" i="1"/>
  <c r="Y131" i="1"/>
  <c r="X131" i="1"/>
  <c r="L13" i="1"/>
  <c r="M13" i="1"/>
  <c r="U13" i="1"/>
  <c r="V13" i="1"/>
  <c r="S17" i="1"/>
  <c r="R17" i="1"/>
  <c r="AA21" i="1"/>
  <c r="AB21" i="1"/>
  <c r="X25" i="1"/>
  <c r="Y25" i="1"/>
  <c r="P25" i="1"/>
  <c r="O25" i="1"/>
  <c r="L29" i="1"/>
  <c r="M29" i="1"/>
  <c r="U29" i="1"/>
  <c r="V29" i="1"/>
  <c r="S33" i="1"/>
  <c r="R33" i="1"/>
  <c r="AA37" i="1"/>
  <c r="AB37" i="1"/>
  <c r="AA41" i="1"/>
  <c r="AB41" i="1"/>
  <c r="V41" i="1"/>
  <c r="U41" i="1"/>
  <c r="U45" i="1"/>
  <c r="V45" i="1"/>
  <c r="O45" i="1"/>
  <c r="P45" i="1"/>
  <c r="M49" i="1"/>
  <c r="L49" i="1"/>
  <c r="M53" i="1"/>
  <c r="L53" i="1"/>
  <c r="O57" i="1"/>
  <c r="P57" i="1"/>
  <c r="U57" i="1"/>
  <c r="V57" i="1"/>
  <c r="Y61" i="1"/>
  <c r="X61" i="1"/>
  <c r="AA61" i="1"/>
  <c r="AB61" i="1"/>
  <c r="S65" i="1"/>
  <c r="R65" i="1"/>
  <c r="AB69" i="1"/>
  <c r="AA69" i="1"/>
  <c r="X73" i="1"/>
  <c r="Y73" i="1"/>
  <c r="U73" i="1"/>
  <c r="V73" i="1"/>
  <c r="L77" i="1"/>
  <c r="M77" i="1"/>
  <c r="O77" i="1"/>
  <c r="P77" i="1"/>
  <c r="U85" i="1"/>
  <c r="V85" i="1"/>
  <c r="M93" i="1"/>
  <c r="L93" i="1"/>
  <c r="L101" i="1"/>
  <c r="M101" i="1"/>
  <c r="R101" i="1"/>
  <c r="S101" i="1"/>
  <c r="AA109" i="1"/>
  <c r="AB109" i="1"/>
  <c r="Y109" i="1"/>
  <c r="X109" i="1"/>
  <c r="M121" i="1"/>
  <c r="L121" i="1"/>
  <c r="U129" i="1"/>
  <c r="V129" i="1"/>
  <c r="R38" i="1"/>
  <c r="S38" i="1"/>
  <c r="AA38" i="1"/>
  <c r="AB38" i="1"/>
  <c r="M42" i="1"/>
  <c r="L42" i="1"/>
  <c r="U42" i="1"/>
  <c r="V42" i="1"/>
  <c r="X46" i="1"/>
  <c r="Y46" i="1"/>
  <c r="S50" i="1"/>
  <c r="R50" i="1"/>
  <c r="U54" i="1"/>
  <c r="V54" i="1"/>
  <c r="L54" i="1"/>
  <c r="M54" i="1"/>
  <c r="Y58" i="1"/>
  <c r="X58" i="1"/>
  <c r="O58" i="1"/>
  <c r="P58" i="1"/>
  <c r="S62" i="1"/>
  <c r="R62" i="1"/>
  <c r="O66" i="1"/>
  <c r="P66" i="1"/>
  <c r="R74" i="1"/>
  <c r="S74" i="1"/>
  <c r="U74" i="1"/>
  <c r="V74" i="1"/>
  <c r="X78" i="1"/>
  <c r="Y78" i="1"/>
  <c r="O78" i="1"/>
  <c r="P78" i="1"/>
  <c r="P82" i="1"/>
  <c r="O82" i="1"/>
  <c r="X90" i="1"/>
  <c r="Y90" i="1"/>
  <c r="X98" i="1"/>
  <c r="Y98" i="1"/>
  <c r="AA98" i="1"/>
  <c r="AB98" i="1"/>
  <c r="U110" i="1"/>
  <c r="V110" i="1"/>
  <c r="L110" i="1"/>
  <c r="M110" i="1"/>
  <c r="X118" i="1"/>
  <c r="Y118" i="1"/>
  <c r="L126" i="1"/>
  <c r="M126" i="1"/>
  <c r="AA134" i="1"/>
  <c r="AB134" i="1"/>
  <c r="X134" i="1"/>
  <c r="Y134" i="1"/>
  <c r="S11" i="1"/>
  <c r="R11" i="1"/>
  <c r="X11" i="1"/>
  <c r="Y11" i="1"/>
  <c r="L19" i="1"/>
  <c r="M19" i="1"/>
  <c r="O19" i="1"/>
  <c r="P19" i="1"/>
  <c r="L27" i="1"/>
  <c r="M27" i="1"/>
  <c r="O27" i="1"/>
  <c r="P27" i="1"/>
  <c r="X35" i="1"/>
  <c r="Y35" i="1"/>
  <c r="U35" i="1"/>
  <c r="V35" i="1"/>
  <c r="U43" i="1"/>
  <c r="V43" i="1"/>
  <c r="R43" i="1"/>
  <c r="S43" i="1"/>
  <c r="O51" i="1"/>
  <c r="P51" i="1"/>
  <c r="M59" i="1"/>
  <c r="L59" i="1"/>
  <c r="U67" i="1"/>
  <c r="V67" i="1"/>
  <c r="AH67" i="1"/>
  <c r="AA75" i="1"/>
  <c r="AB75" i="1"/>
  <c r="R83" i="1"/>
  <c r="S83" i="1"/>
  <c r="X83" i="1"/>
  <c r="Y83" i="1"/>
  <c r="R91" i="1"/>
  <c r="S91" i="1"/>
  <c r="L91" i="1"/>
  <c r="M91" i="1"/>
  <c r="AB103" i="1"/>
  <c r="AA103" i="1"/>
  <c r="R103" i="1"/>
  <c r="S103" i="1"/>
  <c r="O111" i="1"/>
  <c r="P111" i="1"/>
  <c r="R111" i="1"/>
  <c r="S111" i="1"/>
  <c r="U119" i="1"/>
  <c r="V119" i="1"/>
  <c r="S127" i="1"/>
  <c r="R127" i="1"/>
  <c r="U10" i="1"/>
  <c r="V10" i="1"/>
  <c r="P10" i="1"/>
  <c r="O10" i="1"/>
  <c r="Y14" i="1"/>
  <c r="X14" i="1"/>
  <c r="O14" i="1"/>
  <c r="P14" i="1"/>
  <c r="M18" i="1"/>
  <c r="L18" i="1"/>
  <c r="V22" i="1"/>
  <c r="U22" i="1"/>
  <c r="R26" i="1"/>
  <c r="S26" i="1"/>
  <c r="AA26" i="1"/>
  <c r="AB26" i="1"/>
  <c r="Y30" i="1"/>
  <c r="X30" i="1"/>
  <c r="O30" i="1"/>
  <c r="P30" i="1"/>
  <c r="M34" i="1"/>
  <c r="L34" i="1"/>
  <c r="AJ119" i="1"/>
  <c r="AH119" i="1"/>
  <c r="AH85" i="1"/>
  <c r="AJ85" i="1"/>
  <c r="AJ81" i="1"/>
  <c r="AH81" i="1"/>
  <c r="AH14" i="1"/>
  <c r="AJ14" i="1"/>
  <c r="AH46" i="1"/>
  <c r="AJ46" i="1"/>
  <c r="AH78" i="1"/>
  <c r="AJ78" i="1"/>
  <c r="AH126" i="1"/>
  <c r="AJ126" i="1"/>
  <c r="AH37" i="1"/>
  <c r="AJ37" i="1"/>
  <c r="AJ61" i="1"/>
  <c r="AH61" i="1"/>
  <c r="AH73" i="1"/>
  <c r="AJ73" i="1"/>
  <c r="AH93" i="1"/>
  <c r="AH105" i="1"/>
  <c r="AJ105" i="1"/>
  <c r="AH125" i="1"/>
  <c r="AJ125" i="1"/>
  <c r="AJ22" i="1"/>
  <c r="AH22" i="1"/>
  <c r="AH122" i="1"/>
  <c r="AJ122" i="1"/>
  <c r="AJ66" i="1"/>
  <c r="AH66" i="1"/>
  <c r="AJ130" i="1"/>
  <c r="AH130" i="1"/>
  <c r="AJ54" i="1"/>
  <c r="AH54" i="1"/>
  <c r="AJ92" i="1"/>
  <c r="AH92" i="1"/>
  <c r="AJ116" i="1"/>
  <c r="AH116" i="1"/>
  <c r="AF45" i="1"/>
  <c r="AF17" i="1"/>
  <c r="AJ10" i="1"/>
  <c r="G21" i="1"/>
  <c r="G113" i="1"/>
  <c r="I95" i="1"/>
  <c r="AH35" i="1"/>
  <c r="AJ35" i="1"/>
  <c r="AJ97" i="1"/>
  <c r="AH97" i="1"/>
  <c r="AH26" i="1"/>
  <c r="AJ26" i="1"/>
  <c r="AH58" i="1"/>
  <c r="AJ58" i="1"/>
  <c r="AH90" i="1"/>
  <c r="AJ90" i="1"/>
  <c r="AJ13" i="1"/>
  <c r="AH13" i="1"/>
  <c r="AH25" i="1"/>
  <c r="AJ25" i="1"/>
  <c r="AH53" i="1"/>
  <c r="AJ53" i="1"/>
  <c r="AJ77" i="1"/>
  <c r="AH77" i="1"/>
  <c r="AJ18" i="1"/>
  <c r="AH18" i="1"/>
  <c r="AJ82" i="1"/>
  <c r="AH82" i="1"/>
  <c r="I115" i="1"/>
  <c r="AH99" i="1"/>
  <c r="AJ99" i="1"/>
  <c r="AJ129" i="1"/>
  <c r="AH129" i="1"/>
  <c r="AH30" i="1"/>
  <c r="AJ30" i="1"/>
  <c r="AH62" i="1"/>
  <c r="AJ62" i="1"/>
  <c r="AH94" i="1"/>
  <c r="AJ29" i="1"/>
  <c r="AH29" i="1"/>
  <c r="AH41" i="1"/>
  <c r="AJ41" i="1"/>
  <c r="AH69" i="1"/>
  <c r="AJ69" i="1"/>
  <c r="AH89" i="1"/>
  <c r="AJ89" i="1"/>
  <c r="AH109" i="1"/>
  <c r="AJ109" i="1"/>
  <c r="AH121" i="1"/>
  <c r="AJ121" i="1"/>
  <c r="AJ34" i="1"/>
  <c r="AH34" i="1"/>
  <c r="AJ98" i="1"/>
  <c r="AH98" i="1"/>
  <c r="AJ102" i="1"/>
  <c r="AH102" i="1"/>
  <c r="AJ104" i="1"/>
  <c r="AH104" i="1"/>
  <c r="AJ128" i="1"/>
  <c r="AH128" i="1"/>
  <c r="AH42" i="1"/>
  <c r="AJ42" i="1"/>
  <c r="AH74" i="1"/>
  <c r="AJ74" i="1"/>
  <c r="AH110" i="1"/>
  <c r="AJ110" i="1"/>
  <c r="AH21" i="1"/>
  <c r="AJ21" i="1"/>
  <c r="AJ45" i="1"/>
  <c r="AH45" i="1"/>
  <c r="AH57" i="1"/>
  <c r="AJ57" i="1"/>
  <c r="AJ86" i="1"/>
  <c r="AH86" i="1"/>
  <c r="AJ50" i="1"/>
  <c r="AH50" i="1"/>
  <c r="AJ114" i="1"/>
  <c r="AH114" i="1"/>
  <c r="AJ70" i="1"/>
  <c r="AH70" i="1"/>
  <c r="AJ134" i="1"/>
  <c r="AH134" i="1"/>
  <c r="AH106" i="1"/>
  <c r="AJ106" i="1"/>
  <c r="AF61" i="1"/>
  <c r="J73" i="1"/>
  <c r="I73" i="1"/>
  <c r="J89" i="1"/>
  <c r="I89" i="1"/>
  <c r="AC89" i="1" s="1"/>
  <c r="J105" i="1"/>
  <c r="I105" i="1"/>
  <c r="AC105" i="1" s="1"/>
  <c r="AF125" i="1"/>
  <c r="AF95" i="1"/>
  <c r="G36" i="1"/>
  <c r="F36" i="1"/>
  <c r="AF14" i="1"/>
  <c r="I22" i="1"/>
  <c r="AC22" i="1" s="1"/>
  <c r="J22" i="1"/>
  <c r="AF46" i="1"/>
  <c r="I70" i="1"/>
  <c r="J70" i="1"/>
  <c r="AF94" i="1"/>
  <c r="AF51" i="1"/>
  <c r="I40" i="1"/>
  <c r="J40" i="1"/>
  <c r="AF84" i="1"/>
  <c r="J120" i="1"/>
  <c r="I120" i="1"/>
  <c r="G44" i="1"/>
  <c r="F44" i="1"/>
  <c r="G68" i="1"/>
  <c r="F68" i="1"/>
  <c r="J80" i="1"/>
  <c r="I80" i="1"/>
  <c r="J71" i="1"/>
  <c r="I71" i="1"/>
  <c r="I10" i="1"/>
  <c r="J10" i="1"/>
  <c r="F41" i="1"/>
  <c r="G41" i="1"/>
  <c r="F73" i="1"/>
  <c r="G73" i="1"/>
  <c r="F91" i="1"/>
  <c r="G91" i="1"/>
  <c r="F107" i="1"/>
  <c r="G107" i="1"/>
  <c r="F123" i="1"/>
  <c r="G123" i="1"/>
  <c r="AF13" i="1"/>
  <c r="J21" i="1"/>
  <c r="I21" i="1"/>
  <c r="AC21" i="1" s="1"/>
  <c r="AF25" i="1"/>
  <c r="J37" i="1"/>
  <c r="I37" i="1"/>
  <c r="AC37" i="1" s="1"/>
  <c r="AF41" i="1"/>
  <c r="J53" i="1"/>
  <c r="I53" i="1"/>
  <c r="AF57" i="1"/>
  <c r="J69" i="1"/>
  <c r="I69" i="1"/>
  <c r="AC69" i="1" s="1"/>
  <c r="AF73" i="1"/>
  <c r="J85" i="1"/>
  <c r="I85" i="1"/>
  <c r="J101" i="1"/>
  <c r="I101" i="1"/>
  <c r="J117" i="1"/>
  <c r="I117" i="1"/>
  <c r="I133" i="1"/>
  <c r="AC133" i="1" s="1"/>
  <c r="J133" i="1"/>
  <c r="AF35" i="1"/>
  <c r="I12" i="1"/>
  <c r="J12" i="1"/>
  <c r="I24" i="1"/>
  <c r="J24" i="1"/>
  <c r="I36" i="1"/>
  <c r="J36" i="1"/>
  <c r="I48" i="1"/>
  <c r="J48" i="1"/>
  <c r="I60" i="1"/>
  <c r="J60" i="1"/>
  <c r="J76" i="1"/>
  <c r="I76" i="1"/>
  <c r="AF92" i="1"/>
  <c r="J128" i="1"/>
  <c r="I128" i="1"/>
  <c r="J27" i="1"/>
  <c r="I27" i="1"/>
  <c r="J91" i="1"/>
  <c r="I91" i="1"/>
  <c r="G26" i="1"/>
  <c r="F26" i="1"/>
  <c r="G58" i="1"/>
  <c r="F58" i="1"/>
  <c r="G84" i="1"/>
  <c r="F84" i="1"/>
  <c r="G108" i="1"/>
  <c r="F108" i="1"/>
  <c r="G132" i="1"/>
  <c r="F132" i="1"/>
  <c r="I18" i="1"/>
  <c r="J18" i="1"/>
  <c r="AF26" i="1"/>
  <c r="I34" i="1"/>
  <c r="J34" i="1"/>
  <c r="AF42" i="1"/>
  <c r="I50" i="1"/>
  <c r="J50" i="1"/>
  <c r="AF58" i="1"/>
  <c r="I66" i="1"/>
  <c r="J66" i="1"/>
  <c r="AF74" i="1"/>
  <c r="J82" i="1"/>
  <c r="I82" i="1"/>
  <c r="AC82" i="1" s="1"/>
  <c r="AD82" i="1" s="1"/>
  <c r="AF90" i="1"/>
  <c r="J98" i="1"/>
  <c r="I98" i="1"/>
  <c r="AF102" i="1"/>
  <c r="AF106" i="1"/>
  <c r="J114" i="1"/>
  <c r="I114" i="1"/>
  <c r="AC114" i="1" s="1"/>
  <c r="AF118" i="1"/>
  <c r="AF122" i="1"/>
  <c r="J130" i="1"/>
  <c r="I130" i="1"/>
  <c r="AC130" i="1" s="1"/>
  <c r="AF134" i="1"/>
  <c r="F31" i="1"/>
  <c r="AC31" i="1" s="1"/>
  <c r="G31" i="1"/>
  <c r="AF43" i="1"/>
  <c r="F67" i="1"/>
  <c r="G67" i="1"/>
  <c r="AF75" i="1"/>
  <c r="AF99" i="1"/>
  <c r="AF123" i="1"/>
  <c r="AF16" i="1"/>
  <c r="AF28" i="1"/>
  <c r="AF40" i="1"/>
  <c r="AF52" i="1"/>
  <c r="AF64" i="1"/>
  <c r="AF72" i="1"/>
  <c r="J108" i="1"/>
  <c r="I108" i="1"/>
  <c r="AF120" i="1"/>
  <c r="I127" i="1"/>
  <c r="J127" i="1"/>
  <c r="F19" i="1"/>
  <c r="G19" i="1"/>
  <c r="AF27" i="1"/>
  <c r="F55" i="1"/>
  <c r="G55" i="1"/>
  <c r="AF71" i="1"/>
  <c r="AF91" i="1"/>
  <c r="AF115" i="1"/>
  <c r="I20" i="1"/>
  <c r="J20" i="1"/>
  <c r="I32" i="1"/>
  <c r="J32" i="1"/>
  <c r="I44" i="1"/>
  <c r="J44" i="1"/>
  <c r="I56" i="1"/>
  <c r="J56" i="1"/>
  <c r="I68" i="1"/>
  <c r="J68" i="1"/>
  <c r="AF80" i="1"/>
  <c r="J112" i="1"/>
  <c r="I112" i="1"/>
  <c r="AF124" i="1"/>
  <c r="J55" i="1"/>
  <c r="I55" i="1"/>
  <c r="J119" i="1"/>
  <c r="I119" i="1"/>
  <c r="F33" i="1"/>
  <c r="G33" i="1"/>
  <c r="F65" i="1"/>
  <c r="G65" i="1"/>
  <c r="F87" i="1"/>
  <c r="G87" i="1"/>
  <c r="F103" i="1"/>
  <c r="G103" i="1"/>
  <c r="F119" i="1"/>
  <c r="G119" i="1"/>
  <c r="J13" i="1"/>
  <c r="I13" i="1"/>
  <c r="J25" i="1"/>
  <c r="I25" i="1"/>
  <c r="J41" i="1"/>
  <c r="I41" i="1"/>
  <c r="J57" i="1"/>
  <c r="I57" i="1"/>
  <c r="AF93" i="1"/>
  <c r="AF113" i="1"/>
  <c r="I121" i="1"/>
  <c r="AC121" i="1" s="1"/>
  <c r="J121" i="1"/>
  <c r="AF63" i="1"/>
  <c r="G12" i="1"/>
  <c r="F12" i="1"/>
  <c r="G24" i="1"/>
  <c r="F24" i="1"/>
  <c r="G48" i="1"/>
  <c r="F48" i="1"/>
  <c r="G60" i="1"/>
  <c r="F60" i="1"/>
  <c r="G76" i="1"/>
  <c r="F76" i="1"/>
  <c r="J92" i="1"/>
  <c r="I92" i="1"/>
  <c r="J75" i="1"/>
  <c r="I75" i="1"/>
  <c r="G50" i="1"/>
  <c r="F50" i="1"/>
  <c r="G124" i="1"/>
  <c r="F124" i="1"/>
  <c r="I38" i="1"/>
  <c r="AC38" i="1" s="1"/>
  <c r="J38" i="1"/>
  <c r="AF62" i="1"/>
  <c r="J102" i="1"/>
  <c r="I102" i="1"/>
  <c r="AC102" i="1" s="1"/>
  <c r="J118" i="1"/>
  <c r="I118" i="1"/>
  <c r="AC118" i="1" s="1"/>
  <c r="AF15" i="1"/>
  <c r="I16" i="1"/>
  <c r="J16" i="1"/>
  <c r="I52" i="1"/>
  <c r="J52" i="1"/>
  <c r="I72" i="1"/>
  <c r="J72" i="1"/>
  <c r="AF39" i="1"/>
  <c r="G32" i="1"/>
  <c r="F32" i="1"/>
  <c r="J87" i="1"/>
  <c r="I87" i="1"/>
  <c r="F49" i="1"/>
  <c r="G49" i="1"/>
  <c r="F95" i="1"/>
  <c r="G95" i="1"/>
  <c r="F127" i="1"/>
  <c r="AC127" i="1" s="1"/>
  <c r="G127" i="1"/>
  <c r="AF37" i="1"/>
  <c r="AF53" i="1"/>
  <c r="J65" i="1"/>
  <c r="I65" i="1"/>
  <c r="AF69" i="1"/>
  <c r="J81" i="1"/>
  <c r="I81" i="1"/>
  <c r="AC81" i="1" s="1"/>
  <c r="AF85" i="1"/>
  <c r="AF89" i="1"/>
  <c r="J97" i="1"/>
  <c r="I97" i="1"/>
  <c r="AF101" i="1"/>
  <c r="AF105" i="1"/>
  <c r="J113" i="1"/>
  <c r="I113" i="1"/>
  <c r="AC113" i="1" s="1"/>
  <c r="AF117" i="1"/>
  <c r="AF121" i="1"/>
  <c r="I129" i="1"/>
  <c r="AC129" i="1" s="1"/>
  <c r="J129" i="1"/>
  <c r="AF133" i="1"/>
  <c r="AF83" i="1"/>
  <c r="AF107" i="1"/>
  <c r="AF12" i="1"/>
  <c r="AF24" i="1"/>
  <c r="AF36" i="1"/>
  <c r="AF48" i="1"/>
  <c r="AF60" i="1"/>
  <c r="AF76" i="1"/>
  <c r="J116" i="1"/>
  <c r="I116" i="1"/>
  <c r="AC116" i="1" s="1"/>
  <c r="AF128" i="1"/>
  <c r="J43" i="1"/>
  <c r="I43" i="1"/>
  <c r="I123" i="1"/>
  <c r="J123" i="1"/>
  <c r="G34" i="1"/>
  <c r="F34" i="1"/>
  <c r="G66" i="1"/>
  <c r="F66" i="1"/>
  <c r="AC66" i="1" s="1"/>
  <c r="G88" i="1"/>
  <c r="F88" i="1"/>
  <c r="G112" i="1"/>
  <c r="F112" i="1"/>
  <c r="AC112" i="1" s="1"/>
  <c r="I14" i="1"/>
  <c r="AC14" i="1" s="1"/>
  <c r="J14" i="1"/>
  <c r="AF22" i="1"/>
  <c r="I30" i="1"/>
  <c r="AC30" i="1" s="1"/>
  <c r="J30" i="1"/>
  <c r="AF38" i="1"/>
  <c r="I46" i="1"/>
  <c r="AC46" i="1" s="1"/>
  <c r="J46" i="1"/>
  <c r="AF54" i="1"/>
  <c r="I62" i="1"/>
  <c r="AC62" i="1" s="1"/>
  <c r="J62" i="1"/>
  <c r="AF70" i="1"/>
  <c r="J78" i="1"/>
  <c r="I78" i="1"/>
  <c r="AC78" i="1" s="1"/>
  <c r="AF86" i="1"/>
  <c r="J94" i="1"/>
  <c r="I94" i="1"/>
  <c r="J110" i="1"/>
  <c r="I110" i="1"/>
  <c r="AC110" i="1" s="1"/>
  <c r="J126" i="1"/>
  <c r="I126" i="1"/>
  <c r="AC126" i="1" s="1"/>
  <c r="F23" i="1"/>
  <c r="G23" i="1"/>
  <c r="AF31" i="1"/>
  <c r="F59" i="1"/>
  <c r="G59" i="1"/>
  <c r="AF67" i="1"/>
  <c r="J96" i="1"/>
  <c r="I96" i="1"/>
  <c r="AF108" i="1"/>
  <c r="AF119" i="1"/>
  <c r="F11" i="1"/>
  <c r="AC11" i="1" s="1"/>
  <c r="G11" i="1"/>
  <c r="AF19" i="1"/>
  <c r="F47" i="1"/>
  <c r="G47" i="1"/>
  <c r="AF55" i="1"/>
  <c r="AF10" i="1"/>
  <c r="AF20" i="1"/>
  <c r="AF32" i="1"/>
  <c r="AF44" i="1"/>
  <c r="AF56" i="1"/>
  <c r="AF68" i="1"/>
  <c r="J100" i="1"/>
  <c r="I100" i="1"/>
  <c r="AF112" i="1"/>
  <c r="AF77" i="1"/>
  <c r="AF109" i="1"/>
  <c r="AF129" i="1"/>
  <c r="F35" i="1"/>
  <c r="G35" i="1"/>
  <c r="AF104" i="1"/>
  <c r="J11" i="1"/>
  <c r="I11" i="1"/>
  <c r="G18" i="1"/>
  <c r="F18" i="1"/>
  <c r="G80" i="1"/>
  <c r="F80" i="1"/>
  <c r="AC80" i="1" s="1"/>
  <c r="G100" i="1"/>
  <c r="F100" i="1"/>
  <c r="AF30" i="1"/>
  <c r="I54" i="1"/>
  <c r="AC54" i="1" s="1"/>
  <c r="J54" i="1"/>
  <c r="AF78" i="1"/>
  <c r="J86" i="1"/>
  <c r="I86" i="1"/>
  <c r="AC86" i="1" s="1"/>
  <c r="J134" i="1"/>
  <c r="I134" i="1"/>
  <c r="AC134" i="1" s="1"/>
  <c r="F43" i="1"/>
  <c r="G43" i="1"/>
  <c r="F75" i="1"/>
  <c r="AC75" i="1" s="1"/>
  <c r="G75" i="1"/>
  <c r="I28" i="1"/>
  <c r="J28" i="1"/>
  <c r="I64" i="1"/>
  <c r="J64" i="1"/>
  <c r="AF132" i="1"/>
  <c r="J79" i="1"/>
  <c r="I79" i="1"/>
  <c r="F27" i="1"/>
  <c r="G27" i="1"/>
  <c r="F71" i="1"/>
  <c r="G71" i="1"/>
  <c r="G20" i="1"/>
  <c r="F20" i="1"/>
  <c r="G56" i="1"/>
  <c r="F56" i="1"/>
  <c r="AC56" i="1" s="1"/>
  <c r="AF88" i="1"/>
  <c r="J124" i="1"/>
  <c r="I124" i="1"/>
  <c r="J23" i="1"/>
  <c r="I23" i="1"/>
  <c r="F17" i="1"/>
  <c r="G17" i="1"/>
  <c r="F79" i="1"/>
  <c r="AC79" i="1" s="1"/>
  <c r="G79" i="1"/>
  <c r="F111" i="1"/>
  <c r="G111" i="1"/>
  <c r="AF21" i="1"/>
  <c r="J33" i="1"/>
  <c r="I33" i="1"/>
  <c r="J49" i="1"/>
  <c r="I49" i="1"/>
  <c r="J39" i="1"/>
  <c r="I39" i="1"/>
  <c r="J103" i="1"/>
  <c r="I103" i="1"/>
  <c r="F25" i="1"/>
  <c r="G25" i="1"/>
  <c r="F57" i="1"/>
  <c r="G57" i="1"/>
  <c r="F83" i="1"/>
  <c r="G83" i="1"/>
  <c r="F99" i="1"/>
  <c r="G99" i="1"/>
  <c r="F115" i="1"/>
  <c r="G115" i="1"/>
  <c r="F131" i="1"/>
  <c r="G131" i="1"/>
  <c r="J17" i="1"/>
  <c r="I17" i="1"/>
  <c r="J29" i="1"/>
  <c r="I29" i="1"/>
  <c r="AC29" i="1" s="1"/>
  <c r="AF33" i="1"/>
  <c r="J45" i="1"/>
  <c r="I45" i="1"/>
  <c r="AF49" i="1"/>
  <c r="J61" i="1"/>
  <c r="I61" i="1"/>
  <c r="AC61" i="1" s="1"/>
  <c r="AF65" i="1"/>
  <c r="J77" i="1"/>
  <c r="AC77" i="1" s="1"/>
  <c r="I77" i="1"/>
  <c r="AF81" i="1"/>
  <c r="J93" i="1"/>
  <c r="I93" i="1"/>
  <c r="AF97" i="1"/>
  <c r="J109" i="1"/>
  <c r="I109" i="1"/>
  <c r="AC109" i="1" s="1"/>
  <c r="I125" i="1"/>
  <c r="AC125" i="1" s="1"/>
  <c r="J125" i="1"/>
  <c r="F63" i="1"/>
  <c r="G63" i="1"/>
  <c r="J104" i="1"/>
  <c r="AC104" i="1" s="1"/>
  <c r="I104" i="1"/>
  <c r="AF116" i="1"/>
  <c r="J59" i="1"/>
  <c r="I59" i="1"/>
  <c r="G10" i="1"/>
  <c r="F10" i="1"/>
  <c r="G42" i="1"/>
  <c r="F42" i="1"/>
  <c r="G74" i="1"/>
  <c r="F74" i="1"/>
  <c r="G96" i="1"/>
  <c r="F96" i="1"/>
  <c r="AC96" i="1" s="1"/>
  <c r="G120" i="1"/>
  <c r="F120" i="1"/>
  <c r="AF18" i="1"/>
  <c r="I26" i="1"/>
  <c r="J26" i="1"/>
  <c r="AF34" i="1"/>
  <c r="I42" i="1"/>
  <c r="J42" i="1"/>
  <c r="AF50" i="1"/>
  <c r="I58" i="1"/>
  <c r="J58" i="1"/>
  <c r="AF66" i="1"/>
  <c r="J74" i="1"/>
  <c r="I74" i="1"/>
  <c r="AF82" i="1"/>
  <c r="J90" i="1"/>
  <c r="I90" i="1"/>
  <c r="AC90" i="1" s="1"/>
  <c r="AF98" i="1"/>
  <c r="J106" i="1"/>
  <c r="I106" i="1"/>
  <c r="AC106" i="1" s="1"/>
  <c r="AF110" i="1"/>
  <c r="AF114" i="1"/>
  <c r="J122" i="1"/>
  <c r="I122" i="1"/>
  <c r="AC122" i="1" s="1"/>
  <c r="AF126" i="1"/>
  <c r="AF130" i="1"/>
  <c r="F15" i="1"/>
  <c r="G15" i="1"/>
  <c r="AF23" i="1"/>
  <c r="F51" i="1"/>
  <c r="G51" i="1"/>
  <c r="AF59" i="1"/>
  <c r="AF87" i="1"/>
  <c r="AF111" i="1"/>
  <c r="AF131" i="1"/>
  <c r="G16" i="1"/>
  <c r="F16" i="1"/>
  <c r="G28" i="1"/>
  <c r="F28" i="1"/>
  <c r="AC28" i="1" s="1"/>
  <c r="G40" i="1"/>
  <c r="F40" i="1"/>
  <c r="G52" i="1"/>
  <c r="F52" i="1"/>
  <c r="AC52" i="1" s="1"/>
  <c r="G64" i="1"/>
  <c r="F64" i="1"/>
  <c r="G72" i="1"/>
  <c r="F72" i="1"/>
  <c r="AC72" i="1" s="1"/>
  <c r="J84" i="1"/>
  <c r="I84" i="1"/>
  <c r="AF96" i="1"/>
  <c r="J132" i="1"/>
  <c r="I132" i="1"/>
  <c r="J47" i="1"/>
  <c r="I47" i="1"/>
  <c r="AF11" i="1"/>
  <c r="F39" i="1"/>
  <c r="AC39" i="1" s="1"/>
  <c r="G39" i="1"/>
  <c r="AF47" i="1"/>
  <c r="AF79" i="1"/>
  <c r="AF103" i="1"/>
  <c r="AF127" i="1"/>
  <c r="J88" i="1"/>
  <c r="I88" i="1"/>
  <c r="AF100" i="1"/>
  <c r="AC99" i="1" l="1"/>
  <c r="AC47" i="1"/>
  <c r="AC44" i="1"/>
  <c r="AC120" i="1"/>
  <c r="AD120" i="1" s="1"/>
  <c r="AI120" i="1" s="1"/>
  <c r="AC74" i="1"/>
  <c r="AC10" i="1"/>
  <c r="AD10" i="1" s="1"/>
  <c r="AI10" i="1" s="1"/>
  <c r="AC63" i="1"/>
  <c r="AC111" i="1"/>
  <c r="AD111" i="1" s="1"/>
  <c r="AI111" i="1" s="1"/>
  <c r="AC17" i="1"/>
  <c r="AC20" i="1"/>
  <c r="AC43" i="1"/>
  <c r="AC23" i="1"/>
  <c r="AD23" i="1" s="1"/>
  <c r="AI23" i="1" s="1"/>
  <c r="AC88" i="1"/>
  <c r="AC34" i="1"/>
  <c r="AC95" i="1"/>
  <c r="AC50" i="1"/>
  <c r="AC60" i="1"/>
  <c r="AC24" i="1"/>
  <c r="AC103" i="1"/>
  <c r="AD103" i="1" s="1"/>
  <c r="AI103" i="1" s="1"/>
  <c r="AC65" i="1"/>
  <c r="AC19" i="1"/>
  <c r="AC67" i="1"/>
  <c r="AC108" i="1"/>
  <c r="AD108" i="1" s="1"/>
  <c r="AI108" i="1" s="1"/>
  <c r="AC58" i="1"/>
  <c r="AD53" i="1"/>
  <c r="AI53" i="1" s="1"/>
  <c r="AC107" i="1"/>
  <c r="AC73" i="1"/>
  <c r="AC53" i="1"/>
  <c r="AC128" i="1"/>
  <c r="AD128" i="1" s="1"/>
  <c r="AI128" i="1" s="1"/>
  <c r="AC92" i="1"/>
  <c r="AD92" i="1" s="1"/>
  <c r="AI92" i="1" s="1"/>
  <c r="AC93" i="1"/>
  <c r="AC42" i="1"/>
  <c r="AC15" i="1"/>
  <c r="AD15" i="1" s="1"/>
  <c r="AI15" i="1" s="1"/>
  <c r="AC131" i="1"/>
  <c r="AC57" i="1"/>
  <c r="AC71" i="1"/>
  <c r="AC35" i="1"/>
  <c r="AD35" i="1" s="1"/>
  <c r="AI35" i="1" s="1"/>
  <c r="AC51" i="1"/>
  <c r="AC64" i="1"/>
  <c r="AC40" i="1"/>
  <c r="AC16" i="1"/>
  <c r="AD16" i="1" s="1"/>
  <c r="AI16" i="1" s="1"/>
  <c r="AC115" i="1"/>
  <c r="AC83" i="1"/>
  <c r="AC25" i="1"/>
  <c r="AC27" i="1"/>
  <c r="AD27" i="1" s="1"/>
  <c r="AI27" i="1" s="1"/>
  <c r="AC100" i="1"/>
  <c r="AC18" i="1"/>
  <c r="AC59" i="1"/>
  <c r="AC32" i="1"/>
  <c r="AD32" i="1" s="1"/>
  <c r="AI32" i="1" s="1"/>
  <c r="AC55" i="1"/>
  <c r="AC68" i="1"/>
  <c r="AC85" i="1"/>
  <c r="AC45" i="1"/>
  <c r="AD45" i="1" s="1"/>
  <c r="AI45" i="1" s="1"/>
  <c r="AC49" i="1"/>
  <c r="AC124" i="1"/>
  <c r="AC76" i="1"/>
  <c r="AC48" i="1"/>
  <c r="AC12" i="1"/>
  <c r="AC119" i="1"/>
  <c r="AC87" i="1"/>
  <c r="AD87" i="1" s="1"/>
  <c r="AI87" i="1" s="1"/>
  <c r="AC33" i="1"/>
  <c r="AC132" i="1"/>
  <c r="AC84" i="1"/>
  <c r="AC26" i="1"/>
  <c r="AD26" i="1" s="1"/>
  <c r="AI26" i="1" s="1"/>
  <c r="AC123" i="1"/>
  <c r="AC91" i="1"/>
  <c r="AD91" i="1" s="1"/>
  <c r="AI91" i="1" s="1"/>
  <c r="AC41" i="1"/>
  <c r="AC36" i="1"/>
  <c r="AD36" i="1" s="1"/>
  <c r="AI36" i="1" s="1"/>
  <c r="AC97" i="1"/>
  <c r="AD97" i="1" s="1"/>
  <c r="AI97" i="1" s="1"/>
  <c r="AC13" i="1"/>
  <c r="AC101" i="1"/>
  <c r="AD101" i="1" s="1"/>
  <c r="AI101" i="1" s="1"/>
  <c r="AD75" i="1"/>
  <c r="AI75" i="1" s="1"/>
  <c r="AD56" i="1"/>
  <c r="AI56" i="1" s="1"/>
  <c r="AD127" i="1"/>
  <c r="AI127" i="1" s="1"/>
  <c r="AD42" i="1"/>
  <c r="AI42" i="1" s="1"/>
  <c r="AD131" i="1"/>
  <c r="AI131" i="1" s="1"/>
  <c r="AD99" i="1"/>
  <c r="AI99" i="1" s="1"/>
  <c r="AD34" i="1"/>
  <c r="AI34" i="1" s="1"/>
  <c r="AD43" i="1"/>
  <c r="AI43" i="1" s="1"/>
  <c r="AD90" i="1"/>
  <c r="AI90" i="1" s="1"/>
  <c r="AD104" i="1"/>
  <c r="AI104" i="1" s="1"/>
  <c r="AD77" i="1"/>
  <c r="AI77" i="1" s="1"/>
  <c r="AD31" i="1"/>
  <c r="AI31" i="1" s="1"/>
  <c r="AD22" i="1"/>
  <c r="AI22" i="1" s="1"/>
  <c r="AI82" i="1"/>
  <c r="AD47" i="1"/>
  <c r="AI47" i="1" s="1"/>
  <c r="AD74" i="1"/>
  <c r="AI74" i="1" s="1"/>
  <c r="AD17" i="1"/>
  <c r="AI17" i="1" s="1"/>
  <c r="AD33" i="1"/>
  <c r="AI33" i="1" s="1"/>
  <c r="AD124" i="1"/>
  <c r="AI124" i="1" s="1"/>
  <c r="AD11" i="1"/>
  <c r="AI11" i="1" s="1"/>
  <c r="AD96" i="1"/>
  <c r="AI96" i="1" s="1"/>
  <c r="AD94" i="1"/>
  <c r="AI94" i="1" s="1"/>
  <c r="AD102" i="1"/>
  <c r="AI102" i="1" s="1"/>
  <c r="AD57" i="1"/>
  <c r="AI57" i="1" s="1"/>
  <c r="AD25" i="1"/>
  <c r="AI25" i="1" s="1"/>
  <c r="AD105" i="1"/>
  <c r="AI105" i="1" s="1"/>
  <c r="AD73" i="1"/>
  <c r="AI73" i="1" s="1"/>
  <c r="AD78" i="1"/>
  <c r="AI78" i="1" s="1"/>
  <c r="AD58" i="1"/>
  <c r="AI58" i="1" s="1"/>
  <c r="AD61" i="1"/>
  <c r="AI61" i="1" s="1"/>
  <c r="AD86" i="1"/>
  <c r="AI86" i="1" s="1"/>
  <c r="AD126" i="1"/>
  <c r="AI126" i="1" s="1"/>
  <c r="AD14" i="1"/>
  <c r="AI14" i="1" s="1"/>
  <c r="AD72" i="1"/>
  <c r="AI72" i="1" s="1"/>
  <c r="AD38" i="1"/>
  <c r="AI38" i="1" s="1"/>
  <c r="AD117" i="1"/>
  <c r="AI117" i="1" s="1"/>
  <c r="AD85" i="1"/>
  <c r="AI85" i="1" s="1"/>
  <c r="AD37" i="1"/>
  <c r="AI37" i="1" s="1"/>
  <c r="AD21" i="1"/>
  <c r="AI21" i="1" s="1"/>
  <c r="AD40" i="1"/>
  <c r="AI40" i="1" s="1"/>
  <c r="AD70" i="1"/>
  <c r="AI70" i="1" s="1"/>
  <c r="AD89" i="1"/>
  <c r="AI89" i="1" s="1"/>
  <c r="AD76" i="1"/>
  <c r="AI76" i="1" s="1"/>
  <c r="AD12" i="1"/>
  <c r="AI12" i="1" s="1"/>
  <c r="AD121" i="1"/>
  <c r="AI121" i="1" s="1"/>
  <c r="AD44" i="1"/>
  <c r="AI44" i="1" s="1"/>
  <c r="AD20" i="1"/>
  <c r="AI20" i="1" s="1"/>
  <c r="AD66" i="1"/>
  <c r="AI66" i="1" s="1"/>
  <c r="AD48" i="1"/>
  <c r="AI48" i="1" s="1"/>
  <c r="AD24" i="1"/>
  <c r="AI24" i="1" s="1"/>
  <c r="AD109" i="1"/>
  <c r="AI109" i="1" s="1"/>
  <c r="AD54" i="1"/>
  <c r="AI54" i="1" s="1"/>
  <c r="AD50" i="1"/>
  <c r="AI50" i="1" s="1"/>
  <c r="AD28" i="1"/>
  <c r="AI28" i="1" s="1"/>
  <c r="AD30" i="1"/>
  <c r="AI30" i="1" s="1"/>
  <c r="AD132" i="1"/>
  <c r="AI132" i="1" s="1"/>
  <c r="AD122" i="1"/>
  <c r="AI122" i="1" s="1"/>
  <c r="AD106" i="1"/>
  <c r="AI106" i="1" s="1"/>
  <c r="AD125" i="1"/>
  <c r="AI125" i="1" s="1"/>
  <c r="AD93" i="1"/>
  <c r="AI93" i="1" s="1"/>
  <c r="AD29" i="1"/>
  <c r="AI29" i="1" s="1"/>
  <c r="AD49" i="1"/>
  <c r="AI49" i="1" s="1"/>
  <c r="AD134" i="1"/>
  <c r="AI134" i="1" s="1"/>
  <c r="AD100" i="1"/>
  <c r="AI100" i="1" s="1"/>
  <c r="AD110" i="1"/>
  <c r="AI110" i="1" s="1"/>
  <c r="AD62" i="1"/>
  <c r="AI62" i="1" s="1"/>
  <c r="AD46" i="1"/>
  <c r="AI46" i="1" s="1"/>
  <c r="AD116" i="1"/>
  <c r="AI116" i="1" s="1"/>
  <c r="AD129" i="1"/>
  <c r="AI129" i="1" s="1"/>
  <c r="AD113" i="1"/>
  <c r="AI113" i="1" s="1"/>
  <c r="AD81" i="1"/>
  <c r="AI81" i="1" s="1"/>
  <c r="AD52" i="1"/>
  <c r="AI52" i="1" s="1"/>
  <c r="AD118" i="1"/>
  <c r="AI118" i="1" s="1"/>
  <c r="AD41" i="1"/>
  <c r="AI41" i="1" s="1"/>
  <c r="AD13" i="1"/>
  <c r="AI13" i="1" s="1"/>
  <c r="AD119" i="1"/>
  <c r="AI119" i="1" s="1"/>
  <c r="AD130" i="1"/>
  <c r="AI130" i="1" s="1"/>
  <c r="AD114" i="1"/>
  <c r="AI114" i="1" s="1"/>
  <c r="AD98" i="1"/>
  <c r="AI98" i="1" s="1"/>
  <c r="AD18" i="1"/>
  <c r="AI18" i="1" s="1"/>
  <c r="AD133" i="1"/>
  <c r="AI133" i="1" s="1"/>
  <c r="AD69" i="1"/>
  <c r="AI69" i="1" s="1"/>
  <c r="AD71" i="1"/>
  <c r="AI71" i="1" s="1"/>
  <c r="AD80" i="1"/>
  <c r="AI80" i="1" s="1"/>
  <c r="AD68" i="1"/>
  <c r="AI68" i="1" s="1"/>
  <c r="AD88" i="1"/>
  <c r="AI88" i="1" s="1"/>
  <c r="AD95" i="1"/>
  <c r="AI95" i="1" s="1"/>
  <c r="AD19" i="1"/>
  <c r="AI19" i="1" s="1"/>
  <c r="AD67" i="1"/>
  <c r="AI67" i="1" s="1"/>
  <c r="AD107" i="1"/>
  <c r="AI107" i="1" s="1"/>
  <c r="AD63" i="1"/>
  <c r="AI63" i="1" s="1"/>
  <c r="AD115" i="1"/>
  <c r="AI115" i="1" s="1"/>
  <c r="AD83" i="1"/>
  <c r="AI83" i="1" s="1"/>
  <c r="AD59" i="1"/>
  <c r="AI59" i="1" s="1"/>
  <c r="AD60" i="1"/>
  <c r="AI60" i="1" s="1"/>
  <c r="AD65" i="1"/>
  <c r="AI65" i="1" s="1"/>
  <c r="AD55" i="1"/>
  <c r="AI55" i="1" s="1"/>
  <c r="AD51" i="1"/>
  <c r="AI51" i="1" s="1"/>
  <c r="AD64" i="1"/>
  <c r="AI64" i="1" s="1"/>
  <c r="AD39" i="1"/>
  <c r="AI39" i="1" s="1"/>
  <c r="AD79" i="1"/>
  <c r="AI79" i="1" s="1"/>
  <c r="AD112" i="1"/>
  <c r="AI112" i="1" s="1"/>
  <c r="AD84" i="1"/>
  <c r="AI84" i="1" s="1"/>
  <c r="AD123" i="1"/>
  <c r="AI123" i="1" s="1"/>
  <c r="AK38" i="1" l="1"/>
  <c r="AK42" i="1"/>
  <c r="AK46" i="1"/>
  <c r="AK50" i="1"/>
  <c r="AK54" i="1"/>
  <c r="AK58" i="1"/>
  <c r="AK62" i="1"/>
  <c r="AK66" i="1"/>
  <c r="AK70" i="1"/>
  <c r="AK74" i="1"/>
  <c r="AK78" i="1"/>
  <c r="AK82" i="1"/>
  <c r="AK86" i="1"/>
  <c r="AK90" i="1"/>
  <c r="AK94" i="1"/>
  <c r="AK98" i="1"/>
  <c r="AK102" i="1"/>
  <c r="AK106" i="1"/>
  <c r="AK110" i="1"/>
  <c r="AK114" i="1"/>
  <c r="AK118" i="1"/>
  <c r="AK122" i="1"/>
  <c r="AK126" i="1"/>
  <c r="AK130" i="1"/>
  <c r="AK134" i="1"/>
  <c r="AK20" i="1"/>
  <c r="AK24" i="1"/>
  <c r="AK28" i="1"/>
  <c r="AK32" i="1"/>
  <c r="AK36" i="1"/>
  <c r="AK14" i="1"/>
  <c r="AK49" i="1"/>
  <c r="AK57" i="1"/>
  <c r="AK65" i="1"/>
  <c r="AK77" i="1"/>
  <c r="AK89" i="1"/>
  <c r="AK101" i="1"/>
  <c r="AK113" i="1"/>
  <c r="AK125" i="1"/>
  <c r="AK19" i="1"/>
  <c r="AK31" i="1"/>
  <c r="AK11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K91" i="1"/>
  <c r="AK95" i="1"/>
  <c r="AK99" i="1"/>
  <c r="AK103" i="1"/>
  <c r="AK107" i="1"/>
  <c r="AK111" i="1"/>
  <c r="AK115" i="1"/>
  <c r="AK119" i="1"/>
  <c r="AK123" i="1"/>
  <c r="AK127" i="1"/>
  <c r="AK131" i="1"/>
  <c r="AK17" i="1"/>
  <c r="AK21" i="1"/>
  <c r="AK25" i="1"/>
  <c r="AK29" i="1"/>
  <c r="AK33" i="1"/>
  <c r="AK37" i="1"/>
  <c r="AK15" i="1"/>
  <c r="AK41" i="1"/>
  <c r="AK69" i="1"/>
  <c r="AK85" i="1"/>
  <c r="AK97" i="1"/>
  <c r="AK109" i="1"/>
  <c r="AK121" i="1"/>
  <c r="AK133" i="1"/>
  <c r="AK27" i="1"/>
  <c r="AK13" i="1"/>
  <c r="AK40" i="1"/>
  <c r="AK44" i="1"/>
  <c r="AK48" i="1"/>
  <c r="AK52" i="1"/>
  <c r="AK56" i="1"/>
  <c r="AK60" i="1"/>
  <c r="AK64" i="1"/>
  <c r="AK68" i="1"/>
  <c r="AK72" i="1"/>
  <c r="AK76" i="1"/>
  <c r="AK80" i="1"/>
  <c r="AK84" i="1"/>
  <c r="AK88" i="1"/>
  <c r="AK92" i="1"/>
  <c r="AK96" i="1"/>
  <c r="AK100" i="1"/>
  <c r="AK104" i="1"/>
  <c r="AK108" i="1"/>
  <c r="AK112" i="1"/>
  <c r="AK116" i="1"/>
  <c r="AK120" i="1"/>
  <c r="AK124" i="1"/>
  <c r="AK128" i="1"/>
  <c r="AK132" i="1"/>
  <c r="AK18" i="1"/>
  <c r="AK22" i="1"/>
  <c r="AK26" i="1"/>
  <c r="AK30" i="1"/>
  <c r="AK34" i="1"/>
  <c r="AK12" i="1"/>
  <c r="AK16" i="1"/>
  <c r="AK45" i="1"/>
  <c r="AK53" i="1"/>
  <c r="AK61" i="1"/>
  <c r="AK73" i="1"/>
  <c r="AK81" i="1"/>
  <c r="AK93" i="1"/>
  <c r="AK105" i="1"/>
  <c r="AK117" i="1"/>
  <c r="AK129" i="1"/>
  <c r="AK23" i="1"/>
  <c r="AK35" i="1"/>
</calcChain>
</file>

<file path=xl/sharedStrings.xml><?xml version="1.0" encoding="utf-8"?>
<sst xmlns="http://schemas.openxmlformats.org/spreadsheetml/2006/main" count="81" uniqueCount="35">
  <si>
    <t>h</t>
  </si>
  <si>
    <t>k</t>
  </si>
  <si>
    <t>l</t>
  </si>
  <si>
    <t>x</t>
  </si>
  <si>
    <t>y</t>
  </si>
  <si>
    <t>z</t>
  </si>
  <si>
    <t>Atom 1</t>
  </si>
  <si>
    <t>Atom 2</t>
  </si>
  <si>
    <t>Atom 3</t>
  </si>
  <si>
    <t>Atom 4</t>
  </si>
  <si>
    <t>Atom 5</t>
  </si>
  <si>
    <t>Atom 6</t>
  </si>
  <si>
    <t>Atom 7</t>
  </si>
  <si>
    <t>Atom 8</t>
  </si>
  <si>
    <t>q</t>
  </si>
  <si>
    <t>Mult</t>
  </si>
  <si>
    <t>Index</t>
  </si>
  <si>
    <t>nm</t>
  </si>
  <si>
    <t>k =</t>
  </si>
  <si>
    <t xml:space="preserve"> /nm</t>
  </si>
  <si>
    <t>(rad)</t>
  </si>
  <si>
    <t>(deg)</t>
  </si>
  <si>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>=</t>
    </r>
  </si>
  <si>
    <t>X-ray wavelength</t>
  </si>
  <si>
    <t xml:space="preserve">Lattice constant, a = </t>
  </si>
  <si>
    <t>Normalised</t>
  </si>
  <si>
    <t>LP</t>
  </si>
  <si>
    <t>Template/D.Martin/PHYS306/2015</t>
  </si>
  <si>
    <t>q*R</t>
  </si>
  <si>
    <t>cos(q*R)</t>
  </si>
  <si>
    <t>sin(q*R)</t>
  </si>
  <si>
    <t>a</t>
  </si>
  <si>
    <t>K</t>
  </si>
  <si>
    <t>I</t>
  </si>
  <si>
    <t>Diffraction from a FCC crystal of lattice constant 0.659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</si>
</sst>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right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0"/>
              <a:t>Diffraction</a:t>
            </a:r>
            <a:r>
              <a:rPr lang="en-GB" sz="1200" b="0" baseline="0"/>
              <a:t> from a kI crystal </a:t>
            </a:r>
            <a:endParaRPr lang="en-GB" sz="12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minus"/>
            <c:errValType val="percentage"/>
            <c:noEndCap val="1"/>
            <c:val val="100"/>
          </c:errBars>
          <c:xVal>
            <c:numRef>
              <c:f>Sheet1!$AJ$10:$AJ$134</c:f>
              <c:numCache>
                <c:formatCode>General</c:formatCode>
                <c:ptCount val="125"/>
                <c:pt idx="0">
                  <c:v>0</c:v>
                </c:pt>
                <c:pt idx="1">
                  <c:v>6.2703457756663843</c:v>
                </c:pt>
                <c:pt idx="2">
                  <c:v>12.617406544389519</c:v>
                </c:pt>
                <c:pt idx="3">
                  <c:v>19.126782602013723</c:v>
                </c:pt>
                <c:pt idx="4">
                  <c:v>25.904945520493982</c:v>
                </c:pt>
                <c:pt idx="5">
                  <c:v>6.2703457756663843</c:v>
                </c:pt>
                <c:pt idx="6">
                  <c:v>8.885491246067124</c:v>
                </c:pt>
                <c:pt idx="7">
                  <c:v>14.135921719071801</c:v>
                </c:pt>
                <c:pt idx="8">
                  <c:v>20.205208852197231</c:v>
                </c:pt>
                <c:pt idx="9">
                  <c:v>26.764538267654601</c:v>
                </c:pt>
                <c:pt idx="10">
                  <c:v>12.617406544389519</c:v>
                </c:pt>
                <c:pt idx="11">
                  <c:v>14.135921719071801</c:v>
                </c:pt>
                <c:pt idx="12">
                  <c:v>17.994181395327086</c:v>
                </c:pt>
                <c:pt idx="13">
                  <c:v>23.191016928889379</c:v>
                </c:pt>
                <c:pt idx="14">
                  <c:v>29.238496334516107</c:v>
                </c:pt>
                <c:pt idx="15">
                  <c:v>19.126782602013723</c:v>
                </c:pt>
                <c:pt idx="16">
                  <c:v>20.205208852197231</c:v>
                </c:pt>
                <c:pt idx="17">
                  <c:v>23.191016928889379</c:v>
                </c:pt>
                <c:pt idx="18">
                  <c:v>27.605468423952722</c:v>
                </c:pt>
                <c:pt idx="19">
                  <c:v>33.099817369490523</c:v>
                </c:pt>
                <c:pt idx="20">
                  <c:v>25.904945520493982</c:v>
                </c:pt>
                <c:pt idx="21">
                  <c:v>26.764538267654601</c:v>
                </c:pt>
                <c:pt idx="22">
                  <c:v>29.238496334516107</c:v>
                </c:pt>
                <c:pt idx="23">
                  <c:v>33.099817369490523</c:v>
                </c:pt>
                <c:pt idx="24">
                  <c:v>38.158630493772748</c:v>
                </c:pt>
                <c:pt idx="25">
                  <c:v>6.2703457756663843</c:v>
                </c:pt>
                <c:pt idx="26">
                  <c:v>8.885491246067124</c:v>
                </c:pt>
                <c:pt idx="27">
                  <c:v>14.135921719071801</c:v>
                </c:pt>
                <c:pt idx="28">
                  <c:v>20.205208852197231</c:v>
                </c:pt>
                <c:pt idx="29">
                  <c:v>26.764538267654601</c:v>
                </c:pt>
                <c:pt idx="30">
                  <c:v>8.885491246067124</c:v>
                </c:pt>
                <c:pt idx="31">
                  <c:v>10.904603760214648</c:v>
                </c:pt>
                <c:pt idx="32">
                  <c:v>15.517513942939846</c:v>
                </c:pt>
                <c:pt idx="33">
                  <c:v>21.237905218158275</c:v>
                </c:pt>
                <c:pt idx="34">
                  <c:v>27.605468423952722</c:v>
                </c:pt>
                <c:pt idx="35">
                  <c:v>14.135921719071801</c:v>
                </c:pt>
                <c:pt idx="36">
                  <c:v>15.517513942939846</c:v>
                </c:pt>
                <c:pt idx="37">
                  <c:v>19.126782602013723</c:v>
                </c:pt>
                <c:pt idx="38">
                  <c:v>24.120892331145466</c:v>
                </c:pt>
                <c:pt idx="39">
                  <c:v>30.033632400981276</c:v>
                </c:pt>
                <c:pt idx="40">
                  <c:v>20.205208852197231</c:v>
                </c:pt>
                <c:pt idx="41">
                  <c:v>21.237905218158275</c:v>
                </c:pt>
                <c:pt idx="42">
                  <c:v>24.120892331145466</c:v>
                </c:pt>
                <c:pt idx="43">
                  <c:v>28.429582860855238</c:v>
                </c:pt>
                <c:pt idx="44">
                  <c:v>33.842660764138067</c:v>
                </c:pt>
                <c:pt idx="45">
                  <c:v>26.764538267654601</c:v>
                </c:pt>
                <c:pt idx="46">
                  <c:v>27.605468423952722</c:v>
                </c:pt>
                <c:pt idx="47">
                  <c:v>30.033632400981276</c:v>
                </c:pt>
                <c:pt idx="48">
                  <c:v>33.842660764138067</c:v>
                </c:pt>
                <c:pt idx="49">
                  <c:v>38.860053638271609</c:v>
                </c:pt>
                <c:pt idx="50">
                  <c:v>12.617406544389519</c:v>
                </c:pt>
                <c:pt idx="51">
                  <c:v>14.135921719071801</c:v>
                </c:pt>
                <c:pt idx="52">
                  <c:v>17.994181395327086</c:v>
                </c:pt>
                <c:pt idx="53">
                  <c:v>23.191016928889379</c:v>
                </c:pt>
                <c:pt idx="54">
                  <c:v>29.238496334516107</c:v>
                </c:pt>
                <c:pt idx="55">
                  <c:v>14.135921719071801</c:v>
                </c:pt>
                <c:pt idx="56">
                  <c:v>15.517513942939846</c:v>
                </c:pt>
                <c:pt idx="57">
                  <c:v>19.126782602013723</c:v>
                </c:pt>
                <c:pt idx="58">
                  <c:v>24.120892331145466</c:v>
                </c:pt>
                <c:pt idx="59">
                  <c:v>30.033632400981276</c:v>
                </c:pt>
                <c:pt idx="60">
                  <c:v>17.994181395327086</c:v>
                </c:pt>
                <c:pt idx="61">
                  <c:v>19.126782602013723</c:v>
                </c:pt>
                <c:pt idx="62">
                  <c:v>22.231433981454845</c:v>
                </c:pt>
                <c:pt idx="63">
                  <c:v>26.764538267654601</c:v>
                </c:pt>
                <c:pt idx="64">
                  <c:v>32.348376936315717</c:v>
                </c:pt>
                <c:pt idx="65">
                  <c:v>23.191016928889379</c:v>
                </c:pt>
                <c:pt idx="66">
                  <c:v>24.120892331145466</c:v>
                </c:pt>
                <c:pt idx="67">
                  <c:v>26.764538267654601</c:v>
                </c:pt>
                <c:pt idx="68">
                  <c:v>30.81625566638014</c:v>
                </c:pt>
                <c:pt idx="69">
                  <c:v>36.027036066893082</c:v>
                </c:pt>
                <c:pt idx="70">
                  <c:v>29.238496334516107</c:v>
                </c:pt>
                <c:pt idx="71">
                  <c:v>30.033632400981276</c:v>
                </c:pt>
                <c:pt idx="72">
                  <c:v>32.348376936315717</c:v>
                </c:pt>
                <c:pt idx="73">
                  <c:v>36.027036066893082</c:v>
                </c:pt>
                <c:pt idx="74">
                  <c:v>40.943853948104696</c:v>
                </c:pt>
                <c:pt idx="75">
                  <c:v>19.126782602013723</c:v>
                </c:pt>
                <c:pt idx="76">
                  <c:v>20.205208852197231</c:v>
                </c:pt>
                <c:pt idx="77">
                  <c:v>23.191016928889379</c:v>
                </c:pt>
                <c:pt idx="78">
                  <c:v>27.605468423952722</c:v>
                </c:pt>
                <c:pt idx="79">
                  <c:v>33.099817369490523</c:v>
                </c:pt>
                <c:pt idx="80">
                  <c:v>20.205208852197231</c:v>
                </c:pt>
                <c:pt idx="81">
                  <c:v>21.237905218158275</c:v>
                </c:pt>
                <c:pt idx="82">
                  <c:v>24.120892331145466</c:v>
                </c:pt>
                <c:pt idx="83">
                  <c:v>28.4</c:v>
                </c:pt>
                <c:pt idx="84">
                  <c:v>33.842660764138067</c:v>
                </c:pt>
                <c:pt idx="85">
                  <c:v>23.191016928889379</c:v>
                </c:pt>
                <c:pt idx="86">
                  <c:v>24.120892331145466</c:v>
                </c:pt>
                <c:pt idx="87">
                  <c:v>26.764538267654601</c:v>
                </c:pt>
                <c:pt idx="88">
                  <c:v>30.81625566638014</c:v>
                </c:pt>
                <c:pt idx="89">
                  <c:v>36.027036066893082</c:v>
                </c:pt>
                <c:pt idx="90">
                  <c:v>27.605468423952722</c:v>
                </c:pt>
                <c:pt idx="91">
                  <c:v>28.429582860855238</c:v>
                </c:pt>
                <c:pt idx="92">
                  <c:v>30.81625566638014</c:v>
                </c:pt>
                <c:pt idx="93">
                  <c:v>34.577679132053703</c:v>
                </c:pt>
                <c:pt idx="94">
                  <c:v>39.557757437288757</c:v>
                </c:pt>
                <c:pt idx="95">
                  <c:v>33.099817369490523</c:v>
                </c:pt>
                <c:pt idx="96">
                  <c:v>33.842660764138067</c:v>
                </c:pt>
                <c:pt idx="97">
                  <c:v>36.027036066893082</c:v>
                </c:pt>
                <c:pt idx="98">
                  <c:v>39.557757437288757</c:v>
                </c:pt>
                <c:pt idx="99">
                  <c:v>44.374743056514781</c:v>
                </c:pt>
                <c:pt idx="100">
                  <c:v>25.904945520493982</c:v>
                </c:pt>
                <c:pt idx="101">
                  <c:v>26.764538267654601</c:v>
                </c:pt>
                <c:pt idx="102">
                  <c:v>29.238496334516107</c:v>
                </c:pt>
                <c:pt idx="103">
                  <c:v>33.099817369490523</c:v>
                </c:pt>
                <c:pt idx="104">
                  <c:v>38.158630493772748</c:v>
                </c:pt>
                <c:pt idx="105">
                  <c:v>26.764538267654601</c:v>
                </c:pt>
                <c:pt idx="106">
                  <c:v>27.605468423952722</c:v>
                </c:pt>
                <c:pt idx="107">
                  <c:v>30.033632400981276</c:v>
                </c:pt>
                <c:pt idx="108">
                  <c:v>33.842660764138067</c:v>
                </c:pt>
                <c:pt idx="109">
                  <c:v>38.860053638271609</c:v>
                </c:pt>
                <c:pt idx="110">
                  <c:v>29.238496334516107</c:v>
                </c:pt>
                <c:pt idx="111">
                  <c:v>30.033632400981276</c:v>
                </c:pt>
                <c:pt idx="112">
                  <c:v>32.348376936315717</c:v>
                </c:pt>
                <c:pt idx="113">
                  <c:v>36.027036066893082</c:v>
                </c:pt>
                <c:pt idx="114">
                  <c:v>40.943853948104696</c:v>
                </c:pt>
                <c:pt idx="115">
                  <c:v>33.099817369490523</c:v>
                </c:pt>
                <c:pt idx="116">
                  <c:v>33.842660764138067</c:v>
                </c:pt>
                <c:pt idx="117">
                  <c:v>36.027036066893082</c:v>
                </c:pt>
                <c:pt idx="118">
                  <c:v>39.557757437288757</c:v>
                </c:pt>
                <c:pt idx="119">
                  <c:v>44.374743056514781</c:v>
                </c:pt>
                <c:pt idx="120">
                  <c:v>38.158630493772748</c:v>
                </c:pt>
                <c:pt idx="121">
                  <c:v>38.860053638271609</c:v>
                </c:pt>
                <c:pt idx="122">
                  <c:v>40.943853948104696</c:v>
                </c:pt>
                <c:pt idx="123">
                  <c:v>44.374743056514781</c:v>
                </c:pt>
                <c:pt idx="124">
                  <c:v>49.173904405185233</c:v>
                </c:pt>
              </c:numCache>
            </c:numRef>
          </c:xVal>
          <c:yVal>
            <c:numRef>
              <c:f>Sheet1!$AK$10:$AK$134</c:f>
              <c:numCache>
                <c:formatCode>General</c:formatCode>
                <c:ptCount val="125"/>
                <c:pt idx="0">
                  <c:v>0</c:v>
                </c:pt>
                <c:pt idx="1">
                  <c:v>2.1553309106719076E-30</c:v>
                </c:pt>
                <c:pt idx="2">
                  <c:v>100</c:v>
                </c:pt>
                <c:pt idx="3">
                  <c:v>2.3873186159320336E-30</c:v>
                </c:pt>
                <c:pt idx="4">
                  <c:v>16.556499999002508</c:v>
                </c:pt>
                <c:pt idx="5">
                  <c:v>2.1553309106719076E-30</c:v>
                </c:pt>
                <c:pt idx="6">
                  <c:v>0</c:v>
                </c:pt>
                <c:pt idx="7">
                  <c:v>1.1297760038174935E-30</c:v>
                </c:pt>
                <c:pt idx="8">
                  <c:v>0</c:v>
                </c:pt>
                <c:pt idx="9">
                  <c:v>3.4355363284158724E-31</c:v>
                </c:pt>
                <c:pt idx="10">
                  <c:v>100</c:v>
                </c:pt>
                <c:pt idx="11">
                  <c:v>1.1297760038174935E-30</c:v>
                </c:pt>
                <c:pt idx="12">
                  <c:v>82.342680754101437</c:v>
                </c:pt>
                <c:pt idx="13">
                  <c:v>2.949481673695648E-30</c:v>
                </c:pt>
                <c:pt idx="14">
                  <c:v>48.93252735993233</c:v>
                </c:pt>
                <c:pt idx="15">
                  <c:v>2.3873186159320336E-30</c:v>
                </c:pt>
                <c:pt idx="16">
                  <c:v>0</c:v>
                </c:pt>
                <c:pt idx="17">
                  <c:v>2.949481673695648E-30</c:v>
                </c:pt>
                <c:pt idx="18">
                  <c:v>0</c:v>
                </c:pt>
                <c:pt idx="19">
                  <c:v>1.2119401980433424E-30</c:v>
                </c:pt>
                <c:pt idx="20">
                  <c:v>16.556499999002508</c:v>
                </c:pt>
                <c:pt idx="21">
                  <c:v>3.4355363284158724E-31</c:v>
                </c:pt>
                <c:pt idx="22">
                  <c:v>48.93252735993233</c:v>
                </c:pt>
                <c:pt idx="23">
                  <c:v>1.2119401980433424E-30</c:v>
                </c:pt>
                <c:pt idx="24">
                  <c:v>12.573995146654498</c:v>
                </c:pt>
                <c:pt idx="25">
                  <c:v>2.1553309106719076E-30</c:v>
                </c:pt>
                <c:pt idx="26">
                  <c:v>0</c:v>
                </c:pt>
                <c:pt idx="27">
                  <c:v>1.1297760038174935E-30</c:v>
                </c:pt>
                <c:pt idx="28">
                  <c:v>0</c:v>
                </c:pt>
                <c:pt idx="29">
                  <c:v>3.4355363284158724E-31</c:v>
                </c:pt>
                <c:pt idx="30">
                  <c:v>0</c:v>
                </c:pt>
                <c:pt idx="31">
                  <c:v>42.818563796787501</c:v>
                </c:pt>
                <c:pt idx="32">
                  <c:v>7.9817872323999112E-31</c:v>
                </c:pt>
                <c:pt idx="33">
                  <c:v>24.266038287048151</c:v>
                </c:pt>
                <c:pt idx="34">
                  <c:v>1.5127170165073896E-30</c:v>
                </c:pt>
                <c:pt idx="35">
                  <c:v>1.1297760038174935E-30</c:v>
                </c:pt>
                <c:pt idx="36">
                  <c:v>7.9817872323999112E-31</c:v>
                </c:pt>
                <c:pt idx="37">
                  <c:v>1.0610304959697928E-30</c:v>
                </c:pt>
                <c:pt idx="38">
                  <c:v>5.2990995443929948E-31</c:v>
                </c:pt>
                <c:pt idx="39">
                  <c:v>3.434100639355072E-31</c:v>
                </c:pt>
                <c:pt idx="40">
                  <c:v>0</c:v>
                </c:pt>
                <c:pt idx="41">
                  <c:v>24.266038287048151</c:v>
                </c:pt>
                <c:pt idx="42">
                  <c:v>5.2990995443929948E-31</c:v>
                </c:pt>
                <c:pt idx="43">
                  <c:v>11.704472768049241</c:v>
                </c:pt>
                <c:pt idx="44">
                  <c:v>9.0904261478428836E-31</c:v>
                </c:pt>
                <c:pt idx="45">
                  <c:v>3.4355363284158724E-31</c:v>
                </c:pt>
                <c:pt idx="46">
                  <c:v>1.5127170165073896E-30</c:v>
                </c:pt>
                <c:pt idx="47">
                  <c:v>3.434100639355072E-31</c:v>
                </c:pt>
                <c:pt idx="48">
                  <c:v>9.0904261478428836E-31</c:v>
                </c:pt>
                <c:pt idx="49">
                  <c:v>9.0166286919223128E-32</c:v>
                </c:pt>
                <c:pt idx="50">
                  <c:v>100</c:v>
                </c:pt>
                <c:pt idx="51">
                  <c:v>1.1297760038174935E-30</c:v>
                </c:pt>
                <c:pt idx="52">
                  <c:v>82.342680754101437</c:v>
                </c:pt>
                <c:pt idx="53">
                  <c:v>2.949481673695648E-30</c:v>
                </c:pt>
                <c:pt idx="54">
                  <c:v>48.93252735993233</c:v>
                </c:pt>
                <c:pt idx="55">
                  <c:v>1.1297760038174935E-30</c:v>
                </c:pt>
                <c:pt idx="56">
                  <c:v>7.9817872323999112E-31</c:v>
                </c:pt>
                <c:pt idx="57">
                  <c:v>1.0610304959697928E-30</c:v>
                </c:pt>
                <c:pt idx="58">
                  <c:v>5.2990995443929948E-31</c:v>
                </c:pt>
                <c:pt idx="59">
                  <c:v>3.434100639355072E-31</c:v>
                </c:pt>
                <c:pt idx="60">
                  <c:v>82.342680754101437</c:v>
                </c:pt>
                <c:pt idx="61">
                  <c:v>1.0610304959697928E-30</c:v>
                </c:pt>
                <c:pt idx="62">
                  <c:v>32.355289244365359</c:v>
                </c:pt>
                <c:pt idx="63">
                  <c:v>6.1839653911485698E-30</c:v>
                </c:pt>
                <c:pt idx="64">
                  <c:v>38.006160263990687</c:v>
                </c:pt>
                <c:pt idx="65">
                  <c:v>2.949481673695648E-30</c:v>
                </c:pt>
                <c:pt idx="66">
                  <c:v>5.2990995443929948E-31</c:v>
                </c:pt>
                <c:pt idx="67">
                  <c:v>6.1839653911485698E-30</c:v>
                </c:pt>
                <c:pt idx="68">
                  <c:v>1.4361699520228164E-31</c:v>
                </c:pt>
                <c:pt idx="69">
                  <c:v>1.961118534595432E-30</c:v>
                </c:pt>
                <c:pt idx="70">
                  <c:v>48.93252735993233</c:v>
                </c:pt>
                <c:pt idx="71">
                  <c:v>3.434100639355072E-31</c:v>
                </c:pt>
                <c:pt idx="72">
                  <c:v>38.006160263990687</c:v>
                </c:pt>
                <c:pt idx="73">
                  <c:v>1.961118534595432E-30</c:v>
                </c:pt>
                <c:pt idx="74">
                  <c:v>21.086933796467793</c:v>
                </c:pt>
                <c:pt idx="75">
                  <c:v>2.3873186159320336E-30</c:v>
                </c:pt>
                <c:pt idx="76">
                  <c:v>0</c:v>
                </c:pt>
                <c:pt idx="77">
                  <c:v>2.949481673695648E-30</c:v>
                </c:pt>
                <c:pt idx="78">
                  <c:v>0</c:v>
                </c:pt>
                <c:pt idx="79">
                  <c:v>1.2119401980433424E-30</c:v>
                </c:pt>
                <c:pt idx="80">
                  <c:v>0</c:v>
                </c:pt>
                <c:pt idx="81">
                  <c:v>24.266038287048151</c:v>
                </c:pt>
                <c:pt idx="82">
                  <c:v>5.2990995443929948E-31</c:v>
                </c:pt>
                <c:pt idx="83">
                  <c:v>11.704472768049241</c:v>
                </c:pt>
                <c:pt idx="84">
                  <c:v>9.0904261478428836E-31</c:v>
                </c:pt>
                <c:pt idx="85">
                  <c:v>2.949481673695648E-30</c:v>
                </c:pt>
                <c:pt idx="86">
                  <c:v>5.2990995443929948E-31</c:v>
                </c:pt>
                <c:pt idx="87">
                  <c:v>6.1839653911485698E-30</c:v>
                </c:pt>
                <c:pt idx="88">
                  <c:v>1.4361699520228164E-31</c:v>
                </c:pt>
                <c:pt idx="89">
                  <c:v>1.961118534595432E-30</c:v>
                </c:pt>
                <c:pt idx="90">
                  <c:v>0</c:v>
                </c:pt>
                <c:pt idx="91">
                  <c:v>11.704472768049241</c:v>
                </c:pt>
                <c:pt idx="92">
                  <c:v>1.4361699520228164E-31</c:v>
                </c:pt>
                <c:pt idx="93">
                  <c:v>2.3914825689086951</c:v>
                </c:pt>
                <c:pt idx="94">
                  <c:v>3.0770626665854356E-31</c:v>
                </c:pt>
                <c:pt idx="95">
                  <c:v>1.2119401980433424E-30</c:v>
                </c:pt>
                <c:pt idx="96">
                  <c:v>9.0904261478428836E-31</c:v>
                </c:pt>
                <c:pt idx="97">
                  <c:v>1.961118534595432E-30</c:v>
                </c:pt>
                <c:pt idx="98">
                  <c:v>3.0770626665854356E-31</c:v>
                </c:pt>
                <c:pt idx="99">
                  <c:v>3.0151948533284175E-30</c:v>
                </c:pt>
                <c:pt idx="100">
                  <c:v>16.556499999002508</c:v>
                </c:pt>
                <c:pt idx="101">
                  <c:v>3.4355363284158724E-31</c:v>
                </c:pt>
                <c:pt idx="102">
                  <c:v>48.93252735993233</c:v>
                </c:pt>
                <c:pt idx="103">
                  <c:v>1.2119401980433424E-30</c:v>
                </c:pt>
                <c:pt idx="104">
                  <c:v>12.573995146654498</c:v>
                </c:pt>
                <c:pt idx="105">
                  <c:v>3.4355363284158724E-31</c:v>
                </c:pt>
                <c:pt idx="106">
                  <c:v>1.5127170165073896E-30</c:v>
                </c:pt>
                <c:pt idx="107">
                  <c:v>3.434100639355072E-31</c:v>
                </c:pt>
                <c:pt idx="108">
                  <c:v>9.0904261478428836E-31</c:v>
                </c:pt>
                <c:pt idx="109">
                  <c:v>9.0166286919223128E-32</c:v>
                </c:pt>
                <c:pt idx="110">
                  <c:v>48.93252735993233</c:v>
                </c:pt>
                <c:pt idx="111">
                  <c:v>3.434100639355072E-31</c:v>
                </c:pt>
                <c:pt idx="112">
                  <c:v>38.006160263990687</c:v>
                </c:pt>
                <c:pt idx="113">
                  <c:v>1.961118534595432E-30</c:v>
                </c:pt>
                <c:pt idx="114">
                  <c:v>21.086933796467793</c:v>
                </c:pt>
                <c:pt idx="115">
                  <c:v>1.2119401980433424E-30</c:v>
                </c:pt>
                <c:pt idx="116">
                  <c:v>9.0904261478428836E-31</c:v>
                </c:pt>
                <c:pt idx="117">
                  <c:v>1.961118534595432E-30</c:v>
                </c:pt>
                <c:pt idx="118">
                  <c:v>3.0770626665854356E-31</c:v>
                </c:pt>
                <c:pt idx="119">
                  <c:v>3.0151948533284175E-30</c:v>
                </c:pt>
                <c:pt idx="120">
                  <c:v>12.573995146654498</c:v>
                </c:pt>
                <c:pt idx="121">
                  <c:v>9.0166286919223128E-32</c:v>
                </c:pt>
                <c:pt idx="122">
                  <c:v>21.086933796467793</c:v>
                </c:pt>
                <c:pt idx="123">
                  <c:v>3.0151948533284175E-30</c:v>
                </c:pt>
                <c:pt idx="124">
                  <c:v>4.4465916354649124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75-48D1-841E-6D660DCB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54048"/>
        <c:axId val="79560704"/>
      </c:scatterChart>
      <c:valAx>
        <c:axId val="795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Theta</a:t>
                </a:r>
                <a:r>
                  <a:rPr lang="en-GB" baseline="0"/>
                  <a:t> / degrees</a:t>
                </a: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9560704"/>
        <c:crosses val="autoZero"/>
        <c:crossBetween val="midCat"/>
      </c:valAx>
      <c:valAx>
        <c:axId val="795607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Normalised Intensity (%)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79554048"/>
        <c:crosses val="autoZero"/>
        <c:crossBetween val="midCat"/>
        <c:majorUnit val="20"/>
        <c:min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161925</xdr:colOff>
      <xdr:row>4</xdr:row>
      <xdr:rowOff>171450</xdr:rowOff>
    </xdr:from>
    <xdr:to>
      <xdr:col>45</xdr:col>
      <xdr:colOff>466725</xdr:colOff>
      <xdr:row>22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47625</xdr:colOff>
          <xdr:row>5</xdr:row>
          <xdr:rowOff>123825</xdr:rowOff>
        </xdr:from>
        <xdr:to>
          <xdr:col>28</xdr:col>
          <xdr:colOff>371475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5</xdr:row>
          <xdr:rowOff>66675</xdr:rowOff>
        </xdr:from>
        <xdr:to>
          <xdr:col>29</xdr:col>
          <xdr:colOff>304800</xdr:colOff>
          <xdr:row>6</xdr:row>
          <xdr:rowOff>104775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5</xdr:row>
          <xdr:rowOff>85725</xdr:rowOff>
        </xdr:from>
        <xdr:to>
          <xdr:col>34</xdr:col>
          <xdr:colOff>476250</xdr:colOff>
          <xdr:row>6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161925</xdr:colOff>
          <xdr:row>5</xdr:row>
          <xdr:rowOff>85725</xdr:rowOff>
        </xdr:from>
        <xdr:to>
          <xdr:col>36</xdr:col>
          <xdr:colOff>600075</xdr:colOff>
          <xdr:row>6</xdr:row>
          <xdr:rowOff>133350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0</xdr:row>
          <xdr:rowOff>66675</xdr:rowOff>
        </xdr:from>
        <xdr:to>
          <xdr:col>6</xdr:col>
          <xdr:colOff>485775</xdr:colOff>
          <xdr:row>1</xdr:row>
          <xdr:rowOff>133350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E6FE8E1-2801-4E07-9442-8401B7CDA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0</xdr:row>
          <xdr:rowOff>76200</xdr:rowOff>
        </xdr:from>
        <xdr:to>
          <xdr:col>7</xdr:col>
          <xdr:colOff>466725</xdr:colOff>
          <xdr:row>1</xdr:row>
          <xdr:rowOff>114300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FFBA03B3-7857-4F87-9895-9090CDCBA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0</xdr:row>
          <xdr:rowOff>95250</xdr:rowOff>
        </xdr:from>
        <xdr:to>
          <xdr:col>14</xdr:col>
          <xdr:colOff>523875</xdr:colOff>
          <xdr:row>1</xdr:row>
          <xdr:rowOff>142875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CEF2123C-996F-40DE-B03E-DDC5DA198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0</xdr:row>
          <xdr:rowOff>85725</xdr:rowOff>
        </xdr:from>
        <xdr:to>
          <xdr:col>12</xdr:col>
          <xdr:colOff>485775</xdr:colOff>
          <xdr:row>1</xdr:row>
          <xdr:rowOff>133350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8E6C28E-ED8C-47D7-A85C-8303CD2A4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5.bin"/><Relationship Id="rId7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6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66"/>
  <sheetViews>
    <sheetView tabSelected="1" topLeftCell="K1" zoomScaleNormal="100" workbookViewId="0">
      <selection activeCell="B6" sqref="B6:G21"/>
    </sheetView>
  </sheetViews>
  <sheetFormatPr defaultRowHeight="15" x14ac:dyDescent="0.25"/>
  <cols>
    <col min="1" max="4" width="4.28515625" customWidth="1"/>
    <col min="5" max="28" width="5.7109375" style="1" customWidth="1"/>
    <col min="29" max="29" width="6.140625" style="1" customWidth="1"/>
    <col min="30" max="34" width="5.7109375" style="1" customWidth="1"/>
    <col min="35" max="35" width="7.7109375" style="1" customWidth="1"/>
    <col min="36" max="36" width="5.7109375" style="1" customWidth="1"/>
    <col min="37" max="37" width="11.42578125" customWidth="1"/>
  </cols>
  <sheetData>
    <row r="2" spans="1:38" x14ac:dyDescent="0.25">
      <c r="A2" s="14" t="s">
        <v>34</v>
      </c>
      <c r="P2" s="1" t="s">
        <v>33</v>
      </c>
      <c r="Q2" s="1" t="s">
        <v>32</v>
      </c>
      <c r="AC2" s="1" t="s">
        <v>23</v>
      </c>
      <c r="AE2" s="1" t="s">
        <v>22</v>
      </c>
      <c r="AF2" s="19">
        <v>0.154</v>
      </c>
      <c r="AG2" s="1" t="s">
        <v>17</v>
      </c>
      <c r="AJ2" s="1" t="s">
        <v>31</v>
      </c>
    </row>
    <row r="3" spans="1:38" x14ac:dyDescent="0.25">
      <c r="A3" s="14"/>
      <c r="P3" s="1">
        <v>53</v>
      </c>
      <c r="Q3" s="1">
        <v>19</v>
      </c>
      <c r="AE3" s="1" t="s">
        <v>18</v>
      </c>
      <c r="AF3" s="20">
        <f>2*PI()/AF2</f>
        <v>40.799904592075237</v>
      </c>
      <c r="AG3" s="1" t="s">
        <v>19</v>
      </c>
    </row>
    <row r="4" spans="1:38" x14ac:dyDescent="0.25">
      <c r="A4" s="14"/>
      <c r="AE4" s="24" t="s">
        <v>24</v>
      </c>
      <c r="AF4" s="19">
        <v>0.70499999999999996</v>
      </c>
      <c r="AG4" s="1" t="s">
        <v>17</v>
      </c>
    </row>
    <row r="6" spans="1:38" x14ac:dyDescent="0.25">
      <c r="E6" s="4"/>
      <c r="F6" s="5" t="s">
        <v>6</v>
      </c>
      <c r="G6" s="6"/>
      <c r="H6" s="4"/>
      <c r="I6" s="5" t="s">
        <v>7</v>
      </c>
      <c r="J6" s="6"/>
      <c r="K6" s="4"/>
      <c r="L6" s="5" t="s">
        <v>8</v>
      </c>
      <c r="M6" s="6"/>
      <c r="N6" s="4"/>
      <c r="O6" s="5" t="s">
        <v>9</v>
      </c>
      <c r="P6" s="6"/>
      <c r="Q6" s="4"/>
      <c r="R6" s="5" t="s">
        <v>10</v>
      </c>
      <c r="S6" s="6"/>
      <c r="T6" s="4"/>
      <c r="U6" s="5" t="s">
        <v>11</v>
      </c>
      <c r="V6" s="6"/>
      <c r="W6" s="4"/>
      <c r="X6" s="5" t="s">
        <v>12</v>
      </c>
      <c r="Y6" s="5"/>
      <c r="Z6" s="4"/>
      <c r="AA6" s="5" t="s">
        <v>13</v>
      </c>
      <c r="AB6" s="6"/>
      <c r="AC6" s="25"/>
      <c r="AD6" s="25"/>
      <c r="AE6" s="26" t="s">
        <v>14</v>
      </c>
      <c r="AF6" s="26" t="s">
        <v>14</v>
      </c>
      <c r="AG6" s="26" t="s">
        <v>14</v>
      </c>
      <c r="AH6" s="21" t="s">
        <v>26</v>
      </c>
      <c r="AI6" s="15"/>
      <c r="AJ6" s="26" t="str">
        <f>AE6</f>
        <v>q</v>
      </c>
      <c r="AK6" s="25"/>
    </row>
    <row r="7" spans="1:38" x14ac:dyDescent="0.25">
      <c r="E7" s="19" t="s">
        <v>3</v>
      </c>
      <c r="F7" s="19" t="s">
        <v>4</v>
      </c>
      <c r="G7" s="19" t="s">
        <v>5</v>
      </c>
      <c r="H7" s="19" t="s">
        <v>3</v>
      </c>
      <c r="I7" s="19" t="s">
        <v>4</v>
      </c>
      <c r="J7" s="19" t="s">
        <v>5</v>
      </c>
      <c r="K7" s="19" t="s">
        <v>3</v>
      </c>
      <c r="L7" s="19" t="s">
        <v>4</v>
      </c>
      <c r="M7" s="19" t="s">
        <v>5</v>
      </c>
      <c r="N7" s="19" t="s">
        <v>3</v>
      </c>
      <c r="O7" s="19" t="s">
        <v>4</v>
      </c>
      <c r="P7" s="19" t="s">
        <v>5</v>
      </c>
      <c r="Q7" s="19" t="s">
        <v>3</v>
      </c>
      <c r="R7" s="19" t="s">
        <v>4</v>
      </c>
      <c r="S7" s="19" t="s">
        <v>5</v>
      </c>
      <c r="T7" s="19" t="s">
        <v>3</v>
      </c>
      <c r="U7" s="19" t="s">
        <v>4</v>
      </c>
      <c r="V7" s="19" t="s">
        <v>5</v>
      </c>
      <c r="W7" s="19" t="s">
        <v>3</v>
      </c>
      <c r="X7" s="19" t="s">
        <v>4</v>
      </c>
      <c r="Y7" s="19" t="s">
        <v>5</v>
      </c>
      <c r="Z7" s="19" t="s">
        <v>3</v>
      </c>
      <c r="AA7" s="19" t="s">
        <v>4</v>
      </c>
      <c r="AB7" s="19" t="s">
        <v>5</v>
      </c>
      <c r="AC7" s="16"/>
      <c r="AD7"/>
      <c r="AE7" s="16" t="s">
        <v>20</v>
      </c>
      <c r="AF7" s="16" t="s">
        <v>15</v>
      </c>
      <c r="AG7" s="16" t="s">
        <v>16</v>
      </c>
      <c r="AH7" s="16"/>
      <c r="AI7"/>
      <c r="AJ7" s="16" t="s">
        <v>21</v>
      </c>
      <c r="AK7" s="27"/>
    </row>
    <row r="8" spans="1:38" x14ac:dyDescent="0.25">
      <c r="B8" s="1" t="s">
        <v>0</v>
      </c>
      <c r="C8" s="1" t="s">
        <v>1</v>
      </c>
      <c r="D8" s="1" t="s">
        <v>2</v>
      </c>
      <c r="E8" s="19">
        <v>0</v>
      </c>
      <c r="F8" s="19">
        <v>0</v>
      </c>
      <c r="G8" s="19">
        <v>0</v>
      </c>
      <c r="H8" s="19">
        <v>0</v>
      </c>
      <c r="I8" s="19">
        <v>0.5</v>
      </c>
      <c r="J8" s="19">
        <v>0.5</v>
      </c>
      <c r="K8" s="19">
        <v>0.5</v>
      </c>
      <c r="L8" s="19">
        <v>0</v>
      </c>
      <c r="M8" s="19">
        <v>0.5</v>
      </c>
      <c r="N8" s="19">
        <v>0.5</v>
      </c>
      <c r="O8" s="19">
        <v>0.5</v>
      </c>
      <c r="P8" s="19">
        <v>0</v>
      </c>
      <c r="Q8" s="19">
        <v>0</v>
      </c>
      <c r="R8" s="19">
        <v>0.5</v>
      </c>
      <c r="S8" s="19">
        <v>0</v>
      </c>
      <c r="T8" s="19">
        <v>0</v>
      </c>
      <c r="U8" s="19">
        <v>0</v>
      </c>
      <c r="V8" s="19">
        <v>0.5</v>
      </c>
      <c r="W8" s="19">
        <v>0.5</v>
      </c>
      <c r="X8" s="19">
        <v>0</v>
      </c>
      <c r="Y8" s="19">
        <v>0</v>
      </c>
      <c r="Z8" s="19">
        <v>0.5</v>
      </c>
      <c r="AA8" s="19">
        <v>0.5</v>
      </c>
      <c r="AB8" s="19">
        <v>0.5</v>
      </c>
      <c r="AC8" s="16"/>
      <c r="AD8" s="16"/>
      <c r="AE8" s="16"/>
      <c r="AF8" s="16"/>
      <c r="AG8" s="16" t="s">
        <v>15</v>
      </c>
      <c r="AH8" s="16"/>
      <c r="AI8" s="16"/>
      <c r="AJ8" s="16"/>
      <c r="AK8" s="18" t="s">
        <v>25</v>
      </c>
    </row>
    <row r="9" spans="1:38" x14ac:dyDescent="0.25">
      <c r="B9" s="22"/>
      <c r="C9" s="23"/>
      <c r="D9" s="23"/>
      <c r="E9" s="13" t="s">
        <v>28</v>
      </c>
      <c r="F9" s="2" t="s">
        <v>29</v>
      </c>
      <c r="G9" s="3" t="s">
        <v>30</v>
      </c>
      <c r="H9" s="13"/>
      <c r="I9" s="2"/>
      <c r="J9" s="3"/>
      <c r="K9" s="13"/>
      <c r="L9" s="2"/>
      <c r="M9" s="3"/>
      <c r="N9" s="13"/>
      <c r="O9" s="2"/>
      <c r="P9" s="3"/>
      <c r="Q9" s="13"/>
      <c r="R9" s="2"/>
      <c r="S9" s="3"/>
      <c r="T9" s="2"/>
      <c r="U9" s="2"/>
      <c r="V9" s="2"/>
      <c r="W9" s="13"/>
      <c r="X9" s="2"/>
      <c r="Y9" s="3"/>
      <c r="Z9" s="13"/>
      <c r="AA9" s="2"/>
      <c r="AB9" s="3"/>
      <c r="AC9" s="17"/>
      <c r="AD9" s="17"/>
      <c r="AE9" s="17"/>
      <c r="AF9" s="17"/>
      <c r="AG9" s="17"/>
      <c r="AH9" s="17"/>
      <c r="AI9" s="17"/>
      <c r="AJ9" s="17"/>
      <c r="AK9" s="28"/>
    </row>
    <row r="10" spans="1:38" x14ac:dyDescent="0.25">
      <c r="B10" s="4">
        <f>INT((ROW()-10)/25)</f>
        <v>0</v>
      </c>
      <c r="C10" s="5">
        <f>MOD(INT((ROW()-10)/5),5)</f>
        <v>0</v>
      </c>
      <c r="D10" s="6">
        <f>MOD(ROW()-10,5)</f>
        <v>0</v>
      </c>
      <c r="E10" s="5">
        <f>2*PI()*((B10*$E$8)+(C10*$F$8)+(D10*$G$8))</f>
        <v>0</v>
      </c>
      <c r="F10" s="5">
        <f>COS(E10)</f>
        <v>1</v>
      </c>
      <c r="G10" s="6">
        <f>SIN(E10)</f>
        <v>0</v>
      </c>
      <c r="H10" s="5">
        <f>2*PI()*((B10*$H$8)+(C10*$I$8)+(D10*$J$8))</f>
        <v>0</v>
      </c>
      <c r="I10" s="5">
        <f>COS(H10)</f>
        <v>1</v>
      </c>
      <c r="J10" s="6">
        <f>SIN(H10)</f>
        <v>0</v>
      </c>
      <c r="K10" s="5">
        <f>2*PI()*((B10*$K$8)+(C10*$L$8)+(D10*$M$8))</f>
        <v>0</v>
      </c>
      <c r="L10" s="5">
        <f>COS(K10)</f>
        <v>1</v>
      </c>
      <c r="M10" s="6">
        <f>SIN(K10)</f>
        <v>0</v>
      </c>
      <c r="N10" s="5">
        <f>2*PI()*((B10*$N$8)+(C10*$O$8)+(D10*$P$8))</f>
        <v>0</v>
      </c>
      <c r="O10" s="5">
        <f>COS(N10)</f>
        <v>1</v>
      </c>
      <c r="P10" s="6">
        <f>SIN(N10)</f>
        <v>0</v>
      </c>
      <c r="Q10" s="5">
        <f>2*PI()*((B10*$Q$8)+(C10*$R$8)+(D10*$S$8))</f>
        <v>0</v>
      </c>
      <c r="R10" s="5">
        <f>COS(Q10)</f>
        <v>1</v>
      </c>
      <c r="S10" s="6">
        <f>SIN(Q10)</f>
        <v>0</v>
      </c>
      <c r="T10" s="5">
        <f>2*PI()*((B10*$T$8)+(C10*$U$8)+(D10*$V$8))</f>
        <v>0</v>
      </c>
      <c r="U10" s="5">
        <f>COS(T10)</f>
        <v>1</v>
      </c>
      <c r="V10" s="6">
        <f>SIN(T10)</f>
        <v>0</v>
      </c>
      <c r="W10" s="5">
        <f>2*PI()*((B10*$W$8)+(C10*$X$8)+(D10*$Y$8))</f>
        <v>0</v>
      </c>
      <c r="X10" s="5">
        <f>COS(W10)</f>
        <v>1</v>
      </c>
      <c r="Y10" s="6">
        <f>SIN(W10)</f>
        <v>0</v>
      </c>
      <c r="Z10" s="5">
        <f>2*PI()*((B10*$Z$8)+(C10*$AA$8)+(D10*$AB$8))</f>
        <v>0</v>
      </c>
      <c r="AA10" s="5">
        <f>COS(Z10)</f>
        <v>1</v>
      </c>
      <c r="AB10" s="6">
        <f>SIN(Z10)</f>
        <v>0</v>
      </c>
      <c r="AC10" s="19">
        <f>SQRT(((((F10+I10+L10+O10)*$P$3)+(R10+U10+X10+AA10)*$Q$3)^2)+((((G10+J10+M10+P10)*$P$3)+((S10+V10+Y10+AB10)*$Q$3))^2))</f>
        <v>288</v>
      </c>
      <c r="AD10" s="19">
        <f>AC10^2</f>
        <v>82944</v>
      </c>
      <c r="AE10" s="19" t="e">
        <f>ASIN(PI()/(AL10*$AF$3))</f>
        <v>#DIV/0!</v>
      </c>
      <c r="AF10" s="19">
        <f>COUNTIF($AE$10:$AE$134,AE10)</f>
        <v>1</v>
      </c>
      <c r="AG10" s="19">
        <f>(2*2^2)/2^(COUNTIF(B10:D10,0))</f>
        <v>1</v>
      </c>
      <c r="AH10" s="19">
        <v>0</v>
      </c>
      <c r="AI10" s="19">
        <f>AD10*AF10*AG10*AH10</f>
        <v>0</v>
      </c>
      <c r="AJ10" s="19" t="e">
        <f>DEGREES(AE10)</f>
        <v>#DIV/0!</v>
      </c>
      <c r="AK10" s="19">
        <v>0</v>
      </c>
      <c r="AL10" t="e">
        <f>SQRT($AF$4^2/(B10^2+C10^2+D10^2))</f>
        <v>#DIV/0!</v>
      </c>
    </row>
    <row r="11" spans="1:38" x14ac:dyDescent="0.25">
      <c r="B11" s="7">
        <f t="shared" ref="B11:B74" si="0">INT((ROW()-10)/25)</f>
        <v>0</v>
      </c>
      <c r="C11" s="8">
        <f t="shared" ref="C11:C74" si="1">MOD(INT((ROW()-10)/5),5)</f>
        <v>0</v>
      </c>
      <c r="D11" s="9">
        <f t="shared" ref="D11:D74" si="2">MOD(ROW()-10,5)</f>
        <v>1</v>
      </c>
      <c r="E11" s="5">
        <f>2*PI()*((B11*$E$8)+(C11*$F$8)+(D11*$G$8))</f>
        <v>0</v>
      </c>
      <c r="F11" s="5">
        <f t="shared" ref="F11:F74" si="3">COS(E11)</f>
        <v>1</v>
      </c>
      <c r="G11" s="6">
        <f t="shared" ref="G11:G74" si="4">SIN(E11)</f>
        <v>0</v>
      </c>
      <c r="H11" s="5">
        <f t="shared" ref="H11:H74" si="5">2*PI()*((B11*$H$8)+(C11*$I$8)+(D11*$J$8))</f>
        <v>3.1415926535897931</v>
      </c>
      <c r="I11" s="5">
        <f t="shared" ref="I11:I74" si="6">COS(H11)</f>
        <v>-1</v>
      </c>
      <c r="J11" s="6">
        <f t="shared" ref="J11:J74" si="7">SIN(H11)</f>
        <v>1.22514845490862E-16</v>
      </c>
      <c r="K11" s="5">
        <f t="shared" ref="K11:K74" si="8">2*PI()*((B11*$K$8)+(C11*$L$8)+(D11*$M$8))</f>
        <v>3.1415926535897931</v>
      </c>
      <c r="L11" s="5">
        <f t="shared" ref="L11:L74" si="9">COS(K11)</f>
        <v>-1</v>
      </c>
      <c r="M11" s="6">
        <f t="shared" ref="M11:M74" si="10">SIN(K11)</f>
        <v>1.22514845490862E-16</v>
      </c>
      <c r="N11" s="5">
        <f t="shared" ref="N11:N74" si="11">2*PI()*((B11*$N$8)+(C11*$O$8)+(D11*$P$8))</f>
        <v>0</v>
      </c>
      <c r="O11" s="5">
        <f t="shared" ref="O11:O74" si="12">COS(N11)</f>
        <v>1</v>
      </c>
      <c r="P11" s="6">
        <f t="shared" ref="P11:P74" si="13">SIN(N11)</f>
        <v>0</v>
      </c>
      <c r="Q11" s="5">
        <f t="shared" ref="Q11:Q74" si="14">2*PI()*((B11*$Q$8)+(C11*$R$8)+(D11*$S$8))</f>
        <v>0</v>
      </c>
      <c r="R11" s="5">
        <f t="shared" ref="R11:R74" si="15">COS(Q11)</f>
        <v>1</v>
      </c>
      <c r="S11" s="6">
        <f t="shared" ref="S11:S74" si="16">SIN(Q11)</f>
        <v>0</v>
      </c>
      <c r="T11" s="5">
        <f t="shared" ref="T11:T74" si="17">2*PI()*((B11*$T$8)+(C11*$U$8)+(D11*$V$8))</f>
        <v>3.1415926535897931</v>
      </c>
      <c r="U11" s="5">
        <f t="shared" ref="U11:U74" si="18">COS(T11)</f>
        <v>-1</v>
      </c>
      <c r="V11" s="6">
        <f t="shared" ref="V11:V74" si="19">SIN(T11)</f>
        <v>1.22514845490862E-16</v>
      </c>
      <c r="W11" s="5">
        <f t="shared" ref="W11:W74" si="20">2*PI()*((B11*$W$8)+(C11*$X$8)+(D11*$Y$8))</f>
        <v>0</v>
      </c>
      <c r="X11" s="5">
        <f t="shared" ref="X11:X74" si="21">COS(W11)</f>
        <v>1</v>
      </c>
      <c r="Y11" s="6">
        <f t="shared" ref="Y11:Y74" si="22">SIN(W11)</f>
        <v>0</v>
      </c>
      <c r="Z11" s="5">
        <f t="shared" ref="Z11:Z74" si="23">2*PI()*((B11*$Z$8)+(C11*$AA$8)+(D11*$AB$8))</f>
        <v>3.1415926535897931</v>
      </c>
      <c r="AA11" s="5">
        <f t="shared" ref="AA11:AA74" si="24">COS(Z11)</f>
        <v>-1</v>
      </c>
      <c r="AB11" s="6">
        <f t="shared" ref="AB11:AB74" si="25">SIN(Z11)</f>
        <v>1.22514845490862E-16</v>
      </c>
      <c r="AC11" s="19">
        <f t="shared" ref="AC11:AC74" si="26">SQRT(((((F11+I11+L11+O11)*$P$3)+(R11+U11+X11+AA11)*$Q$3)^2)+((((G11+J11+M11+P11)*$P$3)+((S11+V11+Y11+AB11)*$Q$3))^2))</f>
        <v>1.7642137750684128E-14</v>
      </c>
      <c r="AD11" s="19">
        <f t="shared" ref="AD11:AD74" si="27">AC11^2</f>
        <v>3.1124502441411403E-28</v>
      </c>
      <c r="AE11" s="19">
        <f t="shared" ref="AE11:AE74" si="28">ASIN(PI()/(AL11*$AF$3))</f>
        <v>0.10943817902389615</v>
      </c>
      <c r="AF11" s="19">
        <f t="shared" ref="AF11:AF74" si="29">COUNTIF($AE$10:$AE$134,AE11)</f>
        <v>3</v>
      </c>
      <c r="AG11" s="19">
        <f t="shared" ref="AG11:AG74" si="30">(2*2^2)/2^(COUNTIF(B11:D11,0))</f>
        <v>2</v>
      </c>
      <c r="AH11" s="19">
        <f>1/(AE11^(5/2))</f>
        <v>252.39331907022819</v>
      </c>
      <c r="AI11" s="19">
        <f>AD11*AF11*AG11*AH11</f>
        <v>4.7133698853583468E-25</v>
      </c>
      <c r="AJ11" s="19">
        <f t="shared" ref="AJ11:AJ74" si="31">DEGREES(AE11)</f>
        <v>6.2703457756663843</v>
      </c>
      <c r="AK11" s="19">
        <f>(AI11/MAX($AI$11:$AI$134))*100</f>
        <v>2.1553309106719076E-30</v>
      </c>
      <c r="AL11">
        <f>SQRT($AF$4^2/(B11^2+C11^2+D11^2))</f>
        <v>0.70499999999999996</v>
      </c>
    </row>
    <row r="12" spans="1:38" x14ac:dyDescent="0.25">
      <c r="B12" s="7">
        <f t="shared" si="0"/>
        <v>0</v>
      </c>
      <c r="C12" s="8">
        <f t="shared" si="1"/>
        <v>0</v>
      </c>
      <c r="D12" s="9">
        <f t="shared" si="2"/>
        <v>2</v>
      </c>
      <c r="E12" s="5">
        <f t="shared" ref="E11:E74" si="32">2*PI()*((B12*$E$8)+(C12*$F$8)+(D12*$G$8))</f>
        <v>0</v>
      </c>
      <c r="F12" s="5">
        <f t="shared" si="3"/>
        <v>1</v>
      </c>
      <c r="G12" s="6">
        <f t="shared" si="4"/>
        <v>0</v>
      </c>
      <c r="H12" s="5">
        <f t="shared" si="5"/>
        <v>6.2831853071795862</v>
      </c>
      <c r="I12" s="5">
        <f t="shared" si="6"/>
        <v>1</v>
      </c>
      <c r="J12" s="6">
        <f t="shared" si="7"/>
        <v>-2.45029690981724E-16</v>
      </c>
      <c r="K12" s="5">
        <f t="shared" si="8"/>
        <v>6.2831853071795862</v>
      </c>
      <c r="L12" s="5">
        <f t="shared" si="9"/>
        <v>1</v>
      </c>
      <c r="M12" s="6">
        <f t="shared" si="10"/>
        <v>-2.45029690981724E-16</v>
      </c>
      <c r="N12" s="5">
        <f t="shared" si="11"/>
        <v>0</v>
      </c>
      <c r="O12" s="5">
        <f t="shared" si="12"/>
        <v>1</v>
      </c>
      <c r="P12" s="6">
        <f t="shared" si="13"/>
        <v>0</v>
      </c>
      <c r="Q12" s="5">
        <f t="shared" si="14"/>
        <v>0</v>
      </c>
      <c r="R12" s="5">
        <f t="shared" si="15"/>
        <v>1</v>
      </c>
      <c r="S12" s="6">
        <f t="shared" si="16"/>
        <v>0</v>
      </c>
      <c r="T12" s="5">
        <f t="shared" si="17"/>
        <v>6.2831853071795862</v>
      </c>
      <c r="U12" s="5">
        <f t="shared" si="18"/>
        <v>1</v>
      </c>
      <c r="V12" s="6">
        <f t="shared" si="19"/>
        <v>-2.45029690981724E-16</v>
      </c>
      <c r="W12" s="5">
        <f t="shared" si="20"/>
        <v>0</v>
      </c>
      <c r="X12" s="5">
        <f t="shared" si="21"/>
        <v>1</v>
      </c>
      <c r="Y12" s="6">
        <f t="shared" si="22"/>
        <v>0</v>
      </c>
      <c r="Z12" s="5">
        <f t="shared" si="23"/>
        <v>6.2831853071795862</v>
      </c>
      <c r="AA12" s="5">
        <f t="shared" si="24"/>
        <v>1</v>
      </c>
      <c r="AB12" s="6">
        <f t="shared" si="25"/>
        <v>-2.45029690981724E-16</v>
      </c>
      <c r="AC12" s="19">
        <f t="shared" si="26"/>
        <v>288</v>
      </c>
      <c r="AD12" s="19">
        <f t="shared" si="27"/>
        <v>82944</v>
      </c>
      <c r="AE12" s="19">
        <f t="shared" si="28"/>
        <v>0.22021528726227718</v>
      </c>
      <c r="AF12" s="19">
        <f t="shared" si="29"/>
        <v>3</v>
      </c>
      <c r="AG12" s="19">
        <f t="shared" si="30"/>
        <v>2</v>
      </c>
      <c r="AH12" s="19">
        <f t="shared" ref="AH12:AH75" si="33">1/(AE12^(5/2))</f>
        <v>43.9421537584875</v>
      </c>
      <c r="AI12" s="19">
        <f t="shared" ref="AI12:AI75" si="34">AD12*AF12*AG12*AH12</f>
        <v>21868428.008063924</v>
      </c>
      <c r="AJ12" s="19">
        <f t="shared" si="31"/>
        <v>12.617406544389519</v>
      </c>
      <c r="AK12" s="19">
        <f t="shared" ref="AK12:AK75" si="35">(AI12/MAX($AI$11:$AI$134))*100</f>
        <v>100</v>
      </c>
      <c r="AL12">
        <f t="shared" ref="AL12:AL75" si="36">SQRT($AF$4^2/(B12^2+C12^2+D12^2))</f>
        <v>0.35249999999999998</v>
      </c>
    </row>
    <row r="13" spans="1:38" x14ac:dyDescent="0.25">
      <c r="B13" s="7">
        <f t="shared" si="0"/>
        <v>0</v>
      </c>
      <c r="C13" s="8">
        <f t="shared" si="1"/>
        <v>0</v>
      </c>
      <c r="D13" s="9">
        <f t="shared" si="2"/>
        <v>3</v>
      </c>
      <c r="E13" s="5">
        <f t="shared" si="32"/>
        <v>0</v>
      </c>
      <c r="F13" s="5">
        <f t="shared" si="3"/>
        <v>1</v>
      </c>
      <c r="G13" s="6">
        <f t="shared" si="4"/>
        <v>0</v>
      </c>
      <c r="H13" s="5">
        <f t="shared" si="5"/>
        <v>9.4247779607693793</v>
      </c>
      <c r="I13" s="5">
        <f t="shared" si="6"/>
        <v>-1</v>
      </c>
      <c r="J13" s="6">
        <f t="shared" si="7"/>
        <v>3.67544536472586E-16</v>
      </c>
      <c r="K13" s="5">
        <f t="shared" si="8"/>
        <v>9.4247779607693793</v>
      </c>
      <c r="L13" s="5">
        <f t="shared" si="9"/>
        <v>-1</v>
      </c>
      <c r="M13" s="6">
        <f t="shared" si="10"/>
        <v>3.67544536472586E-16</v>
      </c>
      <c r="N13" s="5">
        <f t="shared" si="11"/>
        <v>0</v>
      </c>
      <c r="O13" s="5">
        <f t="shared" si="12"/>
        <v>1</v>
      </c>
      <c r="P13" s="6">
        <f t="shared" si="13"/>
        <v>0</v>
      </c>
      <c r="Q13" s="5">
        <f t="shared" si="14"/>
        <v>0</v>
      </c>
      <c r="R13" s="5">
        <f t="shared" si="15"/>
        <v>1</v>
      </c>
      <c r="S13" s="6">
        <f t="shared" si="16"/>
        <v>0</v>
      </c>
      <c r="T13" s="5">
        <f t="shared" si="17"/>
        <v>9.4247779607693793</v>
      </c>
      <c r="U13" s="5">
        <f t="shared" si="18"/>
        <v>-1</v>
      </c>
      <c r="V13" s="6">
        <f t="shared" si="19"/>
        <v>3.67544536472586E-16</v>
      </c>
      <c r="W13" s="5">
        <f t="shared" si="20"/>
        <v>0</v>
      </c>
      <c r="X13" s="5">
        <f t="shared" si="21"/>
        <v>1</v>
      </c>
      <c r="Y13" s="6">
        <f t="shared" si="22"/>
        <v>0</v>
      </c>
      <c r="Z13" s="5">
        <f t="shared" si="23"/>
        <v>9.4247779607693793</v>
      </c>
      <c r="AA13" s="5">
        <f t="shared" si="24"/>
        <v>-1</v>
      </c>
      <c r="AB13" s="6">
        <f t="shared" si="25"/>
        <v>3.67544536472586E-16</v>
      </c>
      <c r="AC13" s="19">
        <f t="shared" si="26"/>
        <v>5.2926413252052384E-14</v>
      </c>
      <c r="AD13" s="19">
        <f t="shared" si="27"/>
        <v>2.8012052197270263E-27</v>
      </c>
      <c r="AE13" s="19">
        <f t="shared" si="28"/>
        <v>0.33382533171830764</v>
      </c>
      <c r="AF13" s="19">
        <f t="shared" si="29"/>
        <v>6</v>
      </c>
      <c r="AG13" s="19">
        <f t="shared" si="30"/>
        <v>2</v>
      </c>
      <c r="AH13" s="19">
        <f t="shared" si="33"/>
        <v>15.531084298156722</v>
      </c>
      <c r="AI13" s="19">
        <f t="shared" si="34"/>
        <v>5.2206905284820485E-25</v>
      </c>
      <c r="AJ13" s="19">
        <f t="shared" si="31"/>
        <v>19.126782602013723</v>
      </c>
      <c r="AK13" s="19">
        <f t="shared" si="35"/>
        <v>2.3873186159320336E-30</v>
      </c>
      <c r="AL13">
        <f t="shared" si="36"/>
        <v>0.23499999999999999</v>
      </c>
    </row>
    <row r="14" spans="1:38" x14ac:dyDescent="0.25">
      <c r="B14" s="7">
        <f t="shared" si="0"/>
        <v>0</v>
      </c>
      <c r="C14" s="8">
        <f t="shared" si="1"/>
        <v>0</v>
      </c>
      <c r="D14" s="9">
        <f t="shared" si="2"/>
        <v>4</v>
      </c>
      <c r="E14" s="5">
        <f t="shared" si="32"/>
        <v>0</v>
      </c>
      <c r="F14" s="5">
        <f t="shared" si="3"/>
        <v>1</v>
      </c>
      <c r="G14" s="6">
        <f t="shared" si="4"/>
        <v>0</v>
      </c>
      <c r="H14" s="5">
        <f t="shared" si="5"/>
        <v>12.566370614359172</v>
      </c>
      <c r="I14" s="5">
        <f t="shared" si="6"/>
        <v>1</v>
      </c>
      <c r="J14" s="6">
        <f t="shared" si="7"/>
        <v>-4.90059381963448E-16</v>
      </c>
      <c r="K14" s="5">
        <f t="shared" si="8"/>
        <v>12.566370614359172</v>
      </c>
      <c r="L14" s="5">
        <f t="shared" si="9"/>
        <v>1</v>
      </c>
      <c r="M14" s="6">
        <f t="shared" si="10"/>
        <v>-4.90059381963448E-16</v>
      </c>
      <c r="N14" s="5">
        <f t="shared" si="11"/>
        <v>0</v>
      </c>
      <c r="O14" s="5">
        <f t="shared" si="12"/>
        <v>1</v>
      </c>
      <c r="P14" s="6">
        <f t="shared" si="13"/>
        <v>0</v>
      </c>
      <c r="Q14" s="5">
        <f t="shared" si="14"/>
        <v>0</v>
      </c>
      <c r="R14" s="5">
        <f t="shared" si="15"/>
        <v>1</v>
      </c>
      <c r="S14" s="6">
        <f t="shared" si="16"/>
        <v>0</v>
      </c>
      <c r="T14" s="5">
        <f t="shared" si="17"/>
        <v>12.566370614359172</v>
      </c>
      <c r="U14" s="5">
        <f t="shared" si="18"/>
        <v>1</v>
      </c>
      <c r="V14" s="6">
        <f t="shared" si="19"/>
        <v>-4.90059381963448E-16</v>
      </c>
      <c r="W14" s="5">
        <f t="shared" si="20"/>
        <v>0</v>
      </c>
      <c r="X14" s="5">
        <f t="shared" si="21"/>
        <v>1</v>
      </c>
      <c r="Y14" s="6">
        <f t="shared" si="22"/>
        <v>0</v>
      </c>
      <c r="Z14" s="5">
        <f t="shared" si="23"/>
        <v>12.566370614359172</v>
      </c>
      <c r="AA14" s="5">
        <f t="shared" si="24"/>
        <v>1</v>
      </c>
      <c r="AB14" s="6">
        <f t="shared" si="25"/>
        <v>-4.90059381963448E-16</v>
      </c>
      <c r="AC14" s="19">
        <f t="shared" si="26"/>
        <v>288</v>
      </c>
      <c r="AD14" s="19">
        <f t="shared" si="27"/>
        <v>82944</v>
      </c>
      <c r="AE14" s="19">
        <f t="shared" si="28"/>
        <v>0.45212659188237619</v>
      </c>
      <c r="AF14" s="19">
        <f t="shared" si="29"/>
        <v>3</v>
      </c>
      <c r="AG14" s="19">
        <f t="shared" si="30"/>
        <v>2</v>
      </c>
      <c r="AH14" s="19">
        <f t="shared" si="33"/>
        <v>7.2752826865856637</v>
      </c>
      <c r="AI14" s="19">
        <f t="shared" si="34"/>
        <v>3620646.2829369679</v>
      </c>
      <c r="AJ14" s="19">
        <f t="shared" si="31"/>
        <v>25.904945520493982</v>
      </c>
      <c r="AK14" s="19">
        <f t="shared" si="35"/>
        <v>16.556499999002508</v>
      </c>
      <c r="AL14">
        <f t="shared" si="36"/>
        <v>0.17624999999999999</v>
      </c>
    </row>
    <row r="15" spans="1:38" x14ac:dyDescent="0.25">
      <c r="B15" s="7">
        <f t="shared" si="0"/>
        <v>0</v>
      </c>
      <c r="C15" s="8">
        <f t="shared" si="1"/>
        <v>1</v>
      </c>
      <c r="D15" s="9">
        <f t="shared" si="2"/>
        <v>0</v>
      </c>
      <c r="E15" s="5">
        <f t="shared" si="32"/>
        <v>0</v>
      </c>
      <c r="F15" s="5">
        <f t="shared" si="3"/>
        <v>1</v>
      </c>
      <c r="G15" s="6">
        <f t="shared" si="4"/>
        <v>0</v>
      </c>
      <c r="H15" s="5">
        <f t="shared" si="5"/>
        <v>3.1415926535897931</v>
      </c>
      <c r="I15" s="5">
        <f t="shared" si="6"/>
        <v>-1</v>
      </c>
      <c r="J15" s="6">
        <f t="shared" si="7"/>
        <v>1.22514845490862E-16</v>
      </c>
      <c r="K15" s="5">
        <f t="shared" si="8"/>
        <v>0</v>
      </c>
      <c r="L15" s="5">
        <f t="shared" si="9"/>
        <v>1</v>
      </c>
      <c r="M15" s="6">
        <f t="shared" si="10"/>
        <v>0</v>
      </c>
      <c r="N15" s="5">
        <f t="shared" si="11"/>
        <v>3.1415926535897931</v>
      </c>
      <c r="O15" s="5">
        <f t="shared" si="12"/>
        <v>-1</v>
      </c>
      <c r="P15" s="6">
        <f t="shared" si="13"/>
        <v>1.22514845490862E-16</v>
      </c>
      <c r="Q15" s="5">
        <f t="shared" si="14"/>
        <v>3.1415926535897931</v>
      </c>
      <c r="R15" s="5">
        <f t="shared" si="15"/>
        <v>-1</v>
      </c>
      <c r="S15" s="6">
        <f t="shared" si="16"/>
        <v>1.22514845490862E-16</v>
      </c>
      <c r="T15" s="5">
        <f t="shared" si="17"/>
        <v>0</v>
      </c>
      <c r="U15" s="5">
        <f t="shared" si="18"/>
        <v>1</v>
      </c>
      <c r="V15" s="6">
        <f t="shared" si="19"/>
        <v>0</v>
      </c>
      <c r="W15" s="5">
        <f t="shared" si="20"/>
        <v>0</v>
      </c>
      <c r="X15" s="5">
        <f t="shared" si="21"/>
        <v>1</v>
      </c>
      <c r="Y15" s="6">
        <f t="shared" si="22"/>
        <v>0</v>
      </c>
      <c r="Z15" s="5">
        <f t="shared" si="23"/>
        <v>3.1415926535897931</v>
      </c>
      <c r="AA15" s="5">
        <f t="shared" si="24"/>
        <v>-1</v>
      </c>
      <c r="AB15" s="6">
        <f t="shared" si="25"/>
        <v>1.22514845490862E-16</v>
      </c>
      <c r="AC15" s="19">
        <f t="shared" si="26"/>
        <v>1.7642137750684128E-14</v>
      </c>
      <c r="AD15" s="19">
        <f t="shared" si="27"/>
        <v>3.1124502441411403E-28</v>
      </c>
      <c r="AE15" s="19">
        <f t="shared" si="28"/>
        <v>0.10943817902389615</v>
      </c>
      <c r="AF15" s="19">
        <f t="shared" si="29"/>
        <v>3</v>
      </c>
      <c r="AG15" s="19">
        <f t="shared" si="30"/>
        <v>2</v>
      </c>
      <c r="AH15" s="19">
        <f t="shared" si="33"/>
        <v>252.39331907022819</v>
      </c>
      <c r="AI15" s="19">
        <f t="shared" si="34"/>
        <v>4.7133698853583468E-25</v>
      </c>
      <c r="AJ15" s="19">
        <f t="shared" si="31"/>
        <v>6.2703457756663843</v>
      </c>
      <c r="AK15" s="19">
        <f t="shared" si="35"/>
        <v>2.1553309106719076E-30</v>
      </c>
      <c r="AL15">
        <f t="shared" si="36"/>
        <v>0.70499999999999996</v>
      </c>
    </row>
    <row r="16" spans="1:38" x14ac:dyDescent="0.25">
      <c r="B16" s="7">
        <f t="shared" si="0"/>
        <v>0</v>
      </c>
      <c r="C16" s="8">
        <f t="shared" si="1"/>
        <v>1</v>
      </c>
      <c r="D16" s="9">
        <f t="shared" si="2"/>
        <v>1</v>
      </c>
      <c r="E16" s="5">
        <f t="shared" si="32"/>
        <v>0</v>
      </c>
      <c r="F16" s="5">
        <f t="shared" si="3"/>
        <v>1</v>
      </c>
      <c r="G16" s="6">
        <f t="shared" si="4"/>
        <v>0</v>
      </c>
      <c r="H16" s="5">
        <f t="shared" si="5"/>
        <v>6.2831853071795862</v>
      </c>
      <c r="I16" s="5">
        <f t="shared" si="6"/>
        <v>1</v>
      </c>
      <c r="J16" s="6">
        <f t="shared" si="7"/>
        <v>-2.45029690981724E-16</v>
      </c>
      <c r="K16" s="5">
        <f t="shared" si="8"/>
        <v>3.1415926535897931</v>
      </c>
      <c r="L16" s="5">
        <f t="shared" si="9"/>
        <v>-1</v>
      </c>
      <c r="M16" s="6">
        <f t="shared" si="10"/>
        <v>1.22514845490862E-16</v>
      </c>
      <c r="N16" s="5">
        <f t="shared" si="11"/>
        <v>3.1415926535897931</v>
      </c>
      <c r="O16" s="5">
        <f t="shared" si="12"/>
        <v>-1</v>
      </c>
      <c r="P16" s="6">
        <f t="shared" si="13"/>
        <v>1.22514845490862E-16</v>
      </c>
      <c r="Q16" s="5">
        <f t="shared" si="14"/>
        <v>3.1415926535897931</v>
      </c>
      <c r="R16" s="5">
        <f t="shared" si="15"/>
        <v>-1</v>
      </c>
      <c r="S16" s="6">
        <f t="shared" si="16"/>
        <v>1.22514845490862E-16</v>
      </c>
      <c r="T16" s="5">
        <f t="shared" si="17"/>
        <v>3.1415926535897931</v>
      </c>
      <c r="U16" s="5">
        <f t="shared" si="18"/>
        <v>-1</v>
      </c>
      <c r="V16" s="6">
        <f t="shared" si="19"/>
        <v>1.22514845490862E-16</v>
      </c>
      <c r="W16" s="5">
        <f t="shared" si="20"/>
        <v>0</v>
      </c>
      <c r="X16" s="5">
        <f t="shared" si="21"/>
        <v>1</v>
      </c>
      <c r="Y16" s="6">
        <f t="shared" si="22"/>
        <v>0</v>
      </c>
      <c r="Z16" s="5">
        <f t="shared" si="23"/>
        <v>6.2831853071795862</v>
      </c>
      <c r="AA16" s="5">
        <f t="shared" si="24"/>
        <v>1</v>
      </c>
      <c r="AB16" s="6">
        <f t="shared" si="25"/>
        <v>-2.45029690981724E-16</v>
      </c>
      <c r="AC16" s="19">
        <f t="shared" si="26"/>
        <v>0</v>
      </c>
      <c r="AD16" s="19">
        <f t="shared" si="27"/>
        <v>0</v>
      </c>
      <c r="AE16" s="19">
        <f t="shared" si="28"/>
        <v>0.15508107790100498</v>
      </c>
      <c r="AF16" s="19">
        <f t="shared" si="29"/>
        <v>3</v>
      </c>
      <c r="AG16" s="19">
        <f t="shared" si="30"/>
        <v>4</v>
      </c>
      <c r="AH16" s="19">
        <f t="shared" si="33"/>
        <v>105.58518194941907</v>
      </c>
      <c r="AI16" s="19">
        <f t="shared" si="34"/>
        <v>0</v>
      </c>
      <c r="AJ16" s="19">
        <f t="shared" si="31"/>
        <v>8.885491246067124</v>
      </c>
      <c r="AK16" s="19">
        <f t="shared" si="35"/>
        <v>0</v>
      </c>
      <c r="AL16">
        <f t="shared" si="36"/>
        <v>0.49851028073651599</v>
      </c>
    </row>
    <row r="17" spans="2:38" x14ac:dyDescent="0.25">
      <c r="B17" s="7">
        <f t="shared" si="0"/>
        <v>0</v>
      </c>
      <c r="C17" s="8">
        <f t="shared" si="1"/>
        <v>1</v>
      </c>
      <c r="D17" s="9">
        <f t="shared" si="2"/>
        <v>2</v>
      </c>
      <c r="E17" s="5">
        <f t="shared" si="32"/>
        <v>0</v>
      </c>
      <c r="F17" s="5">
        <f t="shared" si="3"/>
        <v>1</v>
      </c>
      <c r="G17" s="6">
        <f t="shared" si="4"/>
        <v>0</v>
      </c>
      <c r="H17" s="5">
        <f t="shared" si="5"/>
        <v>9.4247779607693793</v>
      </c>
      <c r="I17" s="5">
        <f t="shared" si="6"/>
        <v>-1</v>
      </c>
      <c r="J17" s="6">
        <f t="shared" si="7"/>
        <v>3.67544536472586E-16</v>
      </c>
      <c r="K17" s="5">
        <f t="shared" si="8"/>
        <v>6.2831853071795862</v>
      </c>
      <c r="L17" s="5">
        <f t="shared" si="9"/>
        <v>1</v>
      </c>
      <c r="M17" s="6">
        <f t="shared" si="10"/>
        <v>-2.45029690981724E-16</v>
      </c>
      <c r="N17" s="5">
        <f t="shared" si="11"/>
        <v>3.1415926535897931</v>
      </c>
      <c r="O17" s="5">
        <f t="shared" si="12"/>
        <v>-1</v>
      </c>
      <c r="P17" s="6">
        <f t="shared" si="13"/>
        <v>1.22514845490862E-16</v>
      </c>
      <c r="Q17" s="5">
        <f t="shared" si="14"/>
        <v>3.1415926535897931</v>
      </c>
      <c r="R17" s="5">
        <f t="shared" si="15"/>
        <v>-1</v>
      </c>
      <c r="S17" s="6">
        <f t="shared" si="16"/>
        <v>1.22514845490862E-16</v>
      </c>
      <c r="T17" s="5">
        <f t="shared" si="17"/>
        <v>6.2831853071795862</v>
      </c>
      <c r="U17" s="5">
        <f t="shared" si="18"/>
        <v>1</v>
      </c>
      <c r="V17" s="6">
        <f t="shared" si="19"/>
        <v>-2.45029690981724E-16</v>
      </c>
      <c r="W17" s="5">
        <f t="shared" si="20"/>
        <v>0</v>
      </c>
      <c r="X17" s="5">
        <f t="shared" si="21"/>
        <v>1</v>
      </c>
      <c r="Y17" s="6">
        <f t="shared" si="22"/>
        <v>0</v>
      </c>
      <c r="Z17" s="5">
        <f t="shared" si="23"/>
        <v>9.4247779607693793</v>
      </c>
      <c r="AA17" s="5">
        <f t="shared" si="24"/>
        <v>-1</v>
      </c>
      <c r="AB17" s="6">
        <f t="shared" si="25"/>
        <v>3.67544536472586E-16</v>
      </c>
      <c r="AC17" s="19">
        <f t="shared" si="26"/>
        <v>1.7642137750684128E-14</v>
      </c>
      <c r="AD17" s="19">
        <f t="shared" si="27"/>
        <v>3.1124502441411403E-28</v>
      </c>
      <c r="AE17" s="19">
        <f t="shared" si="28"/>
        <v>0.24671837680197983</v>
      </c>
      <c r="AF17" s="19">
        <f t="shared" si="29"/>
        <v>6</v>
      </c>
      <c r="AG17" s="19">
        <f t="shared" si="30"/>
        <v>4</v>
      </c>
      <c r="AH17" s="19">
        <f t="shared" si="33"/>
        <v>33.07472578775657</v>
      </c>
      <c r="AI17" s="19">
        <f t="shared" si="34"/>
        <v>2.470642520472101E-25</v>
      </c>
      <c r="AJ17" s="19">
        <f t="shared" si="31"/>
        <v>14.135921719071801</v>
      </c>
      <c r="AK17" s="19">
        <f t="shared" si="35"/>
        <v>1.1297760038174935E-30</v>
      </c>
      <c r="AL17">
        <f t="shared" si="36"/>
        <v>0.31528558482747032</v>
      </c>
    </row>
    <row r="18" spans="2:38" x14ac:dyDescent="0.25">
      <c r="B18" s="7">
        <f t="shared" si="0"/>
        <v>0</v>
      </c>
      <c r="C18" s="8">
        <f t="shared" si="1"/>
        <v>1</v>
      </c>
      <c r="D18" s="9">
        <f t="shared" si="2"/>
        <v>3</v>
      </c>
      <c r="E18" s="5">
        <f t="shared" si="32"/>
        <v>0</v>
      </c>
      <c r="F18" s="5">
        <f t="shared" si="3"/>
        <v>1</v>
      </c>
      <c r="G18" s="6">
        <f t="shared" si="4"/>
        <v>0</v>
      </c>
      <c r="H18" s="5">
        <f t="shared" si="5"/>
        <v>12.566370614359172</v>
      </c>
      <c r="I18" s="5">
        <f t="shared" si="6"/>
        <v>1</v>
      </c>
      <c r="J18" s="6">
        <f t="shared" si="7"/>
        <v>-4.90059381963448E-16</v>
      </c>
      <c r="K18" s="5">
        <f t="shared" si="8"/>
        <v>9.4247779607693793</v>
      </c>
      <c r="L18" s="5">
        <f t="shared" si="9"/>
        <v>-1</v>
      </c>
      <c r="M18" s="6">
        <f t="shared" si="10"/>
        <v>3.67544536472586E-16</v>
      </c>
      <c r="N18" s="5">
        <f t="shared" si="11"/>
        <v>3.1415926535897931</v>
      </c>
      <c r="O18" s="5">
        <f t="shared" si="12"/>
        <v>-1</v>
      </c>
      <c r="P18" s="6">
        <f t="shared" si="13"/>
        <v>1.22514845490862E-16</v>
      </c>
      <c r="Q18" s="5">
        <f t="shared" si="14"/>
        <v>3.1415926535897931</v>
      </c>
      <c r="R18" s="5">
        <f t="shared" si="15"/>
        <v>-1</v>
      </c>
      <c r="S18" s="6">
        <f t="shared" si="16"/>
        <v>1.22514845490862E-16</v>
      </c>
      <c r="T18" s="5">
        <f t="shared" si="17"/>
        <v>9.4247779607693793</v>
      </c>
      <c r="U18" s="5">
        <f t="shared" si="18"/>
        <v>-1</v>
      </c>
      <c r="V18" s="6">
        <f t="shared" si="19"/>
        <v>3.67544536472586E-16</v>
      </c>
      <c r="W18" s="5">
        <f t="shared" si="20"/>
        <v>0</v>
      </c>
      <c r="X18" s="5">
        <f t="shared" si="21"/>
        <v>1</v>
      </c>
      <c r="Y18" s="6">
        <f t="shared" si="22"/>
        <v>0</v>
      </c>
      <c r="Z18" s="5">
        <f t="shared" si="23"/>
        <v>12.566370614359172</v>
      </c>
      <c r="AA18" s="5">
        <f t="shared" si="24"/>
        <v>1</v>
      </c>
      <c r="AB18" s="6">
        <f t="shared" si="25"/>
        <v>-4.90059381963448E-16</v>
      </c>
      <c r="AC18" s="19">
        <f t="shared" si="26"/>
        <v>0</v>
      </c>
      <c r="AD18" s="19">
        <f t="shared" si="27"/>
        <v>0</v>
      </c>
      <c r="AE18" s="19">
        <f t="shared" si="28"/>
        <v>0.35264742052394599</v>
      </c>
      <c r="AF18" s="19">
        <f t="shared" si="29"/>
        <v>6</v>
      </c>
      <c r="AG18" s="19">
        <f t="shared" si="30"/>
        <v>4</v>
      </c>
      <c r="AH18" s="19">
        <f t="shared" si="33"/>
        <v>13.540921526896616</v>
      </c>
      <c r="AI18" s="19">
        <f t="shared" si="34"/>
        <v>0</v>
      </c>
      <c r="AJ18" s="19">
        <f t="shared" si="31"/>
        <v>20.205208852197231</v>
      </c>
      <c r="AK18" s="19">
        <f t="shared" si="35"/>
        <v>0</v>
      </c>
      <c r="AL18">
        <f t="shared" si="36"/>
        <v>0.22294057504187073</v>
      </c>
    </row>
    <row r="19" spans="2:38" x14ac:dyDescent="0.25">
      <c r="B19" s="7">
        <f t="shared" si="0"/>
        <v>0</v>
      </c>
      <c r="C19" s="8">
        <f t="shared" si="1"/>
        <v>1</v>
      </c>
      <c r="D19" s="9">
        <f t="shared" si="2"/>
        <v>4</v>
      </c>
      <c r="E19" s="5">
        <f t="shared" si="32"/>
        <v>0</v>
      </c>
      <c r="F19" s="5">
        <f t="shared" si="3"/>
        <v>1</v>
      </c>
      <c r="G19" s="6">
        <f t="shared" si="4"/>
        <v>0</v>
      </c>
      <c r="H19" s="5">
        <f t="shared" si="5"/>
        <v>15.707963267948966</v>
      </c>
      <c r="I19" s="5">
        <f t="shared" si="6"/>
        <v>-1</v>
      </c>
      <c r="J19" s="6">
        <f t="shared" si="7"/>
        <v>6.1257422745431001E-16</v>
      </c>
      <c r="K19" s="5">
        <f t="shared" si="8"/>
        <v>12.566370614359172</v>
      </c>
      <c r="L19" s="5">
        <f t="shared" si="9"/>
        <v>1</v>
      </c>
      <c r="M19" s="6">
        <f t="shared" si="10"/>
        <v>-4.90059381963448E-16</v>
      </c>
      <c r="N19" s="5">
        <f t="shared" si="11"/>
        <v>3.1415926535897931</v>
      </c>
      <c r="O19" s="5">
        <f t="shared" si="12"/>
        <v>-1</v>
      </c>
      <c r="P19" s="6">
        <f t="shared" si="13"/>
        <v>1.22514845490862E-16</v>
      </c>
      <c r="Q19" s="5">
        <f t="shared" si="14"/>
        <v>3.1415926535897931</v>
      </c>
      <c r="R19" s="5">
        <f t="shared" si="15"/>
        <v>-1</v>
      </c>
      <c r="S19" s="6">
        <f t="shared" si="16"/>
        <v>1.22514845490862E-16</v>
      </c>
      <c r="T19" s="5">
        <f t="shared" si="17"/>
        <v>12.566370614359172</v>
      </c>
      <c r="U19" s="5">
        <f t="shared" si="18"/>
        <v>1</v>
      </c>
      <c r="V19" s="6">
        <f t="shared" si="19"/>
        <v>-4.90059381963448E-16</v>
      </c>
      <c r="W19" s="5">
        <f t="shared" si="20"/>
        <v>0</v>
      </c>
      <c r="X19" s="5">
        <f t="shared" si="21"/>
        <v>1</v>
      </c>
      <c r="Y19" s="6">
        <f t="shared" si="22"/>
        <v>0</v>
      </c>
      <c r="Z19" s="5">
        <f t="shared" si="23"/>
        <v>15.707963267948966</v>
      </c>
      <c r="AA19" s="5">
        <f t="shared" si="24"/>
        <v>-1</v>
      </c>
      <c r="AB19" s="6">
        <f t="shared" si="25"/>
        <v>6.1257422745431001E-16</v>
      </c>
      <c r="AC19" s="19">
        <f t="shared" si="26"/>
        <v>1.7642137750684128E-14</v>
      </c>
      <c r="AD19" s="19">
        <f t="shared" si="27"/>
        <v>3.1124502441411403E-28</v>
      </c>
      <c r="AE19" s="19">
        <f t="shared" si="28"/>
        <v>0.46712931554659209</v>
      </c>
      <c r="AF19" s="19">
        <f t="shared" si="29"/>
        <v>9</v>
      </c>
      <c r="AG19" s="19">
        <f t="shared" si="30"/>
        <v>4</v>
      </c>
      <c r="AH19" s="19">
        <f t="shared" si="33"/>
        <v>6.7051298435724798</v>
      </c>
      <c r="AI19" s="19">
        <f t="shared" si="34"/>
        <v>7.5129778867050758E-26</v>
      </c>
      <c r="AJ19" s="19">
        <f t="shared" si="31"/>
        <v>26.764538267654601</v>
      </c>
      <c r="AK19" s="19">
        <f t="shared" si="35"/>
        <v>3.4355363284158724E-31</v>
      </c>
      <c r="AL19">
        <f t="shared" si="36"/>
        <v>0.17098761565061474</v>
      </c>
    </row>
    <row r="20" spans="2:38" x14ac:dyDescent="0.25">
      <c r="B20" s="7">
        <f t="shared" si="0"/>
        <v>0</v>
      </c>
      <c r="C20" s="8">
        <f t="shared" si="1"/>
        <v>2</v>
      </c>
      <c r="D20" s="9">
        <f t="shared" si="2"/>
        <v>0</v>
      </c>
      <c r="E20" s="5">
        <f t="shared" si="32"/>
        <v>0</v>
      </c>
      <c r="F20" s="5">
        <f t="shared" si="3"/>
        <v>1</v>
      </c>
      <c r="G20" s="6">
        <f t="shared" si="4"/>
        <v>0</v>
      </c>
      <c r="H20" s="5">
        <f t="shared" si="5"/>
        <v>6.2831853071795862</v>
      </c>
      <c r="I20" s="5">
        <f t="shared" si="6"/>
        <v>1</v>
      </c>
      <c r="J20" s="6">
        <f t="shared" si="7"/>
        <v>-2.45029690981724E-16</v>
      </c>
      <c r="K20" s="5">
        <f t="shared" si="8"/>
        <v>0</v>
      </c>
      <c r="L20" s="5">
        <f t="shared" si="9"/>
        <v>1</v>
      </c>
      <c r="M20" s="6">
        <f t="shared" si="10"/>
        <v>0</v>
      </c>
      <c r="N20" s="5">
        <f t="shared" si="11"/>
        <v>6.2831853071795862</v>
      </c>
      <c r="O20" s="5">
        <f t="shared" si="12"/>
        <v>1</v>
      </c>
      <c r="P20" s="6">
        <f t="shared" si="13"/>
        <v>-2.45029690981724E-16</v>
      </c>
      <c r="Q20" s="5">
        <f t="shared" si="14"/>
        <v>6.2831853071795862</v>
      </c>
      <c r="R20" s="5">
        <f t="shared" si="15"/>
        <v>1</v>
      </c>
      <c r="S20" s="6">
        <f t="shared" si="16"/>
        <v>-2.45029690981724E-16</v>
      </c>
      <c r="T20" s="5">
        <f t="shared" si="17"/>
        <v>0</v>
      </c>
      <c r="U20" s="5">
        <f t="shared" si="18"/>
        <v>1</v>
      </c>
      <c r="V20" s="6">
        <f t="shared" si="19"/>
        <v>0</v>
      </c>
      <c r="W20" s="5">
        <f t="shared" si="20"/>
        <v>0</v>
      </c>
      <c r="X20" s="5">
        <f t="shared" si="21"/>
        <v>1</v>
      </c>
      <c r="Y20" s="6">
        <f t="shared" si="22"/>
        <v>0</v>
      </c>
      <c r="Z20" s="5">
        <f t="shared" si="23"/>
        <v>6.2831853071795862</v>
      </c>
      <c r="AA20" s="5">
        <f t="shared" si="24"/>
        <v>1</v>
      </c>
      <c r="AB20" s="6">
        <f t="shared" si="25"/>
        <v>-2.45029690981724E-16</v>
      </c>
      <c r="AC20" s="19">
        <f t="shared" si="26"/>
        <v>288</v>
      </c>
      <c r="AD20" s="19">
        <f t="shared" si="27"/>
        <v>82944</v>
      </c>
      <c r="AE20" s="19">
        <f t="shared" si="28"/>
        <v>0.22021528726227718</v>
      </c>
      <c r="AF20" s="19">
        <f t="shared" si="29"/>
        <v>3</v>
      </c>
      <c r="AG20" s="19">
        <f t="shared" si="30"/>
        <v>2</v>
      </c>
      <c r="AH20" s="19">
        <f t="shared" si="33"/>
        <v>43.9421537584875</v>
      </c>
      <c r="AI20" s="19">
        <f t="shared" si="34"/>
        <v>21868428.008063924</v>
      </c>
      <c r="AJ20" s="19">
        <f t="shared" si="31"/>
        <v>12.617406544389519</v>
      </c>
      <c r="AK20" s="19">
        <f t="shared" si="35"/>
        <v>100</v>
      </c>
      <c r="AL20">
        <f t="shared" si="36"/>
        <v>0.35249999999999998</v>
      </c>
    </row>
    <row r="21" spans="2:38" x14ac:dyDescent="0.25">
      <c r="B21" s="7">
        <f t="shared" si="0"/>
        <v>0</v>
      </c>
      <c r="C21" s="8">
        <f t="shared" si="1"/>
        <v>2</v>
      </c>
      <c r="D21" s="9">
        <f t="shared" si="2"/>
        <v>1</v>
      </c>
      <c r="E21" s="5">
        <f t="shared" si="32"/>
        <v>0</v>
      </c>
      <c r="F21" s="5">
        <f t="shared" si="3"/>
        <v>1</v>
      </c>
      <c r="G21" s="6">
        <f t="shared" si="4"/>
        <v>0</v>
      </c>
      <c r="H21" s="5">
        <f t="shared" si="5"/>
        <v>9.4247779607693793</v>
      </c>
      <c r="I21" s="5">
        <f t="shared" si="6"/>
        <v>-1</v>
      </c>
      <c r="J21" s="6">
        <f t="shared" si="7"/>
        <v>3.67544536472586E-16</v>
      </c>
      <c r="K21" s="5">
        <f t="shared" si="8"/>
        <v>3.1415926535897931</v>
      </c>
      <c r="L21" s="5">
        <f t="shared" si="9"/>
        <v>-1</v>
      </c>
      <c r="M21" s="6">
        <f t="shared" si="10"/>
        <v>1.22514845490862E-16</v>
      </c>
      <c r="N21" s="5">
        <f t="shared" si="11"/>
        <v>6.2831853071795862</v>
      </c>
      <c r="O21" s="5">
        <f t="shared" si="12"/>
        <v>1</v>
      </c>
      <c r="P21" s="6">
        <f t="shared" si="13"/>
        <v>-2.45029690981724E-16</v>
      </c>
      <c r="Q21" s="5">
        <f t="shared" si="14"/>
        <v>6.2831853071795862</v>
      </c>
      <c r="R21" s="5">
        <f t="shared" si="15"/>
        <v>1</v>
      </c>
      <c r="S21" s="6">
        <f t="shared" si="16"/>
        <v>-2.45029690981724E-16</v>
      </c>
      <c r="T21" s="5">
        <f t="shared" si="17"/>
        <v>3.1415926535897931</v>
      </c>
      <c r="U21" s="5">
        <f t="shared" si="18"/>
        <v>-1</v>
      </c>
      <c r="V21" s="6">
        <f t="shared" si="19"/>
        <v>1.22514845490862E-16</v>
      </c>
      <c r="W21" s="5">
        <f t="shared" si="20"/>
        <v>0</v>
      </c>
      <c r="X21" s="5">
        <f t="shared" si="21"/>
        <v>1</v>
      </c>
      <c r="Y21" s="6">
        <f t="shared" si="22"/>
        <v>0</v>
      </c>
      <c r="Z21" s="5">
        <f t="shared" si="23"/>
        <v>9.4247779607693793</v>
      </c>
      <c r="AA21" s="5">
        <f t="shared" si="24"/>
        <v>-1</v>
      </c>
      <c r="AB21" s="6">
        <f t="shared" si="25"/>
        <v>3.67544536472586E-16</v>
      </c>
      <c r="AC21" s="19">
        <f t="shared" si="26"/>
        <v>1.7642137750684128E-14</v>
      </c>
      <c r="AD21" s="19">
        <f t="shared" si="27"/>
        <v>3.1124502441411403E-28</v>
      </c>
      <c r="AE21" s="19">
        <f t="shared" si="28"/>
        <v>0.24671837680197983</v>
      </c>
      <c r="AF21" s="19">
        <f t="shared" si="29"/>
        <v>6</v>
      </c>
      <c r="AG21" s="19">
        <f t="shared" si="30"/>
        <v>4</v>
      </c>
      <c r="AH21" s="19">
        <f t="shared" si="33"/>
        <v>33.07472578775657</v>
      </c>
      <c r="AI21" s="19">
        <f t="shared" si="34"/>
        <v>2.470642520472101E-25</v>
      </c>
      <c r="AJ21" s="19">
        <f t="shared" si="31"/>
        <v>14.135921719071801</v>
      </c>
      <c r="AK21" s="19">
        <f t="shared" si="35"/>
        <v>1.1297760038174935E-30</v>
      </c>
      <c r="AL21">
        <f t="shared" si="36"/>
        <v>0.31528558482747032</v>
      </c>
    </row>
    <row r="22" spans="2:38" x14ac:dyDescent="0.25">
      <c r="B22" s="7">
        <f t="shared" si="0"/>
        <v>0</v>
      </c>
      <c r="C22" s="8">
        <f t="shared" si="1"/>
        <v>2</v>
      </c>
      <c r="D22" s="9">
        <f t="shared" si="2"/>
        <v>2</v>
      </c>
      <c r="E22" s="5">
        <f t="shared" si="32"/>
        <v>0</v>
      </c>
      <c r="F22" s="5">
        <f t="shared" si="3"/>
        <v>1</v>
      </c>
      <c r="G22" s="6">
        <f t="shared" si="4"/>
        <v>0</v>
      </c>
      <c r="H22" s="5">
        <f t="shared" si="5"/>
        <v>12.566370614359172</v>
      </c>
      <c r="I22" s="5">
        <f t="shared" si="6"/>
        <v>1</v>
      </c>
      <c r="J22" s="6">
        <f t="shared" si="7"/>
        <v>-4.90059381963448E-16</v>
      </c>
      <c r="K22" s="5">
        <f t="shared" si="8"/>
        <v>6.2831853071795862</v>
      </c>
      <c r="L22" s="5">
        <f t="shared" si="9"/>
        <v>1</v>
      </c>
      <c r="M22" s="6">
        <f t="shared" si="10"/>
        <v>-2.45029690981724E-16</v>
      </c>
      <c r="N22" s="5">
        <f t="shared" si="11"/>
        <v>6.2831853071795862</v>
      </c>
      <c r="O22" s="5">
        <f t="shared" si="12"/>
        <v>1</v>
      </c>
      <c r="P22" s="6">
        <f t="shared" si="13"/>
        <v>-2.45029690981724E-16</v>
      </c>
      <c r="Q22" s="5">
        <f t="shared" si="14"/>
        <v>6.2831853071795862</v>
      </c>
      <c r="R22" s="5">
        <f t="shared" si="15"/>
        <v>1</v>
      </c>
      <c r="S22" s="6">
        <f t="shared" si="16"/>
        <v>-2.45029690981724E-16</v>
      </c>
      <c r="T22" s="5">
        <f t="shared" si="17"/>
        <v>6.2831853071795862</v>
      </c>
      <c r="U22" s="5">
        <f t="shared" si="18"/>
        <v>1</v>
      </c>
      <c r="V22" s="6">
        <f t="shared" si="19"/>
        <v>-2.45029690981724E-16</v>
      </c>
      <c r="W22" s="5">
        <f t="shared" si="20"/>
        <v>0</v>
      </c>
      <c r="X22" s="5">
        <f t="shared" si="21"/>
        <v>1</v>
      </c>
      <c r="Y22" s="6">
        <f t="shared" si="22"/>
        <v>0</v>
      </c>
      <c r="Z22" s="5">
        <f t="shared" si="23"/>
        <v>12.566370614359172</v>
      </c>
      <c r="AA22" s="5">
        <f t="shared" si="24"/>
        <v>1</v>
      </c>
      <c r="AB22" s="6">
        <f t="shared" si="25"/>
        <v>-4.90059381963448E-16</v>
      </c>
      <c r="AC22" s="19">
        <f t="shared" si="26"/>
        <v>288</v>
      </c>
      <c r="AD22" s="19">
        <f t="shared" si="27"/>
        <v>82944</v>
      </c>
      <c r="AE22" s="19">
        <f t="shared" si="28"/>
        <v>0.31405771154956502</v>
      </c>
      <c r="AF22" s="19">
        <f t="shared" si="29"/>
        <v>3</v>
      </c>
      <c r="AG22" s="19">
        <f t="shared" si="30"/>
        <v>4</v>
      </c>
      <c r="AH22" s="19">
        <f t="shared" si="33"/>
        <v>18.091573692913872</v>
      </c>
      <c r="AI22" s="19">
        <f t="shared" si="34"/>
        <v>18007049.860620581</v>
      </c>
      <c r="AJ22" s="19">
        <f t="shared" si="31"/>
        <v>17.994181395327086</v>
      </c>
      <c r="AK22" s="19">
        <f t="shared" si="35"/>
        <v>82.342680754101437</v>
      </c>
      <c r="AL22">
        <f t="shared" si="36"/>
        <v>0.24925514036825799</v>
      </c>
    </row>
    <row r="23" spans="2:38" x14ac:dyDescent="0.25">
      <c r="B23" s="7">
        <f t="shared" si="0"/>
        <v>0</v>
      </c>
      <c r="C23" s="8">
        <f t="shared" si="1"/>
        <v>2</v>
      </c>
      <c r="D23" s="9">
        <f t="shared" si="2"/>
        <v>3</v>
      </c>
      <c r="E23" s="5">
        <f t="shared" si="32"/>
        <v>0</v>
      </c>
      <c r="F23" s="5">
        <f t="shared" si="3"/>
        <v>1</v>
      </c>
      <c r="G23" s="6">
        <f t="shared" si="4"/>
        <v>0</v>
      </c>
      <c r="H23" s="5">
        <f t="shared" si="5"/>
        <v>15.707963267948966</v>
      </c>
      <c r="I23" s="5">
        <f t="shared" si="6"/>
        <v>-1</v>
      </c>
      <c r="J23" s="6">
        <f t="shared" si="7"/>
        <v>6.1257422745431001E-16</v>
      </c>
      <c r="K23" s="5">
        <f t="shared" si="8"/>
        <v>9.4247779607693793</v>
      </c>
      <c r="L23" s="5">
        <f t="shared" si="9"/>
        <v>-1</v>
      </c>
      <c r="M23" s="6">
        <f t="shared" si="10"/>
        <v>3.67544536472586E-16</v>
      </c>
      <c r="N23" s="5">
        <f t="shared" si="11"/>
        <v>6.2831853071795862</v>
      </c>
      <c r="O23" s="5">
        <f t="shared" si="12"/>
        <v>1</v>
      </c>
      <c r="P23" s="6">
        <f t="shared" si="13"/>
        <v>-2.45029690981724E-16</v>
      </c>
      <c r="Q23" s="5">
        <f t="shared" si="14"/>
        <v>6.2831853071795862</v>
      </c>
      <c r="R23" s="5">
        <f t="shared" si="15"/>
        <v>1</v>
      </c>
      <c r="S23" s="6">
        <f t="shared" si="16"/>
        <v>-2.45029690981724E-16</v>
      </c>
      <c r="T23" s="5">
        <f t="shared" si="17"/>
        <v>9.4247779607693793</v>
      </c>
      <c r="U23" s="5">
        <f t="shared" si="18"/>
        <v>-1</v>
      </c>
      <c r="V23" s="6">
        <f t="shared" si="19"/>
        <v>3.67544536472586E-16</v>
      </c>
      <c r="W23" s="5">
        <f t="shared" si="20"/>
        <v>0</v>
      </c>
      <c r="X23" s="5">
        <f t="shared" si="21"/>
        <v>1</v>
      </c>
      <c r="Y23" s="6">
        <f t="shared" si="22"/>
        <v>0</v>
      </c>
      <c r="Z23" s="5">
        <f t="shared" si="23"/>
        <v>15.707963267948966</v>
      </c>
      <c r="AA23" s="5">
        <f t="shared" si="24"/>
        <v>-1</v>
      </c>
      <c r="AB23" s="6">
        <f t="shared" si="25"/>
        <v>6.1257422745431001E-16</v>
      </c>
      <c r="AC23" s="19">
        <f t="shared" si="26"/>
        <v>5.2926413252052384E-14</v>
      </c>
      <c r="AD23" s="19">
        <f t="shared" si="27"/>
        <v>2.8012052197270263E-27</v>
      </c>
      <c r="AE23" s="19">
        <f t="shared" si="28"/>
        <v>0.40475960229486335</v>
      </c>
      <c r="AF23" s="19">
        <f t="shared" si="29"/>
        <v>6</v>
      </c>
      <c r="AG23" s="19">
        <f t="shared" si="30"/>
        <v>4</v>
      </c>
      <c r="AH23" s="19">
        <f t="shared" si="33"/>
        <v>9.5941631343898628</v>
      </c>
      <c r="AI23" s="19">
        <f t="shared" si="34"/>
        <v>6.4500527642317173E-25</v>
      </c>
      <c r="AJ23" s="19">
        <f t="shared" si="31"/>
        <v>23.191016928889379</v>
      </c>
      <c r="AK23" s="19">
        <f t="shared" si="35"/>
        <v>2.949481673695648E-30</v>
      </c>
      <c r="AL23">
        <f t="shared" si="36"/>
        <v>0.19553181916939325</v>
      </c>
    </row>
    <row r="24" spans="2:38" x14ac:dyDescent="0.25">
      <c r="B24" s="7">
        <f t="shared" si="0"/>
        <v>0</v>
      </c>
      <c r="C24" s="8">
        <f t="shared" si="1"/>
        <v>2</v>
      </c>
      <c r="D24" s="9">
        <f t="shared" si="2"/>
        <v>4</v>
      </c>
      <c r="E24" s="5">
        <f t="shared" si="32"/>
        <v>0</v>
      </c>
      <c r="F24" s="5">
        <f t="shared" si="3"/>
        <v>1</v>
      </c>
      <c r="G24" s="6">
        <f t="shared" si="4"/>
        <v>0</v>
      </c>
      <c r="H24" s="5">
        <f t="shared" si="5"/>
        <v>18.849555921538759</v>
      </c>
      <c r="I24" s="5">
        <f t="shared" si="6"/>
        <v>1</v>
      </c>
      <c r="J24" s="6">
        <f t="shared" si="7"/>
        <v>-7.3508907294517201E-16</v>
      </c>
      <c r="K24" s="5">
        <f t="shared" si="8"/>
        <v>12.566370614359172</v>
      </c>
      <c r="L24" s="5">
        <f t="shared" si="9"/>
        <v>1</v>
      </c>
      <c r="M24" s="6">
        <f t="shared" si="10"/>
        <v>-4.90059381963448E-16</v>
      </c>
      <c r="N24" s="5">
        <f t="shared" si="11"/>
        <v>6.2831853071795862</v>
      </c>
      <c r="O24" s="5">
        <f t="shared" si="12"/>
        <v>1</v>
      </c>
      <c r="P24" s="6">
        <f t="shared" si="13"/>
        <v>-2.45029690981724E-16</v>
      </c>
      <c r="Q24" s="5">
        <f t="shared" si="14"/>
        <v>6.2831853071795862</v>
      </c>
      <c r="R24" s="5">
        <f t="shared" si="15"/>
        <v>1</v>
      </c>
      <c r="S24" s="6">
        <f t="shared" si="16"/>
        <v>-2.45029690981724E-16</v>
      </c>
      <c r="T24" s="5">
        <f t="shared" si="17"/>
        <v>12.566370614359172</v>
      </c>
      <c r="U24" s="5">
        <f t="shared" si="18"/>
        <v>1</v>
      </c>
      <c r="V24" s="6">
        <f t="shared" si="19"/>
        <v>-4.90059381963448E-16</v>
      </c>
      <c r="W24" s="5">
        <f t="shared" si="20"/>
        <v>0</v>
      </c>
      <c r="X24" s="5">
        <f t="shared" si="21"/>
        <v>1</v>
      </c>
      <c r="Y24" s="6">
        <f t="shared" si="22"/>
        <v>0</v>
      </c>
      <c r="Z24" s="5">
        <f t="shared" si="23"/>
        <v>18.849555921538759</v>
      </c>
      <c r="AA24" s="5">
        <f t="shared" si="24"/>
        <v>1</v>
      </c>
      <c r="AB24" s="6">
        <f t="shared" si="25"/>
        <v>-7.3508907294517201E-16</v>
      </c>
      <c r="AC24" s="19">
        <f t="shared" si="26"/>
        <v>288</v>
      </c>
      <c r="AD24" s="19">
        <f t="shared" si="27"/>
        <v>82944</v>
      </c>
      <c r="AE24" s="19">
        <f t="shared" si="28"/>
        <v>0.5103080293695994</v>
      </c>
      <c r="AF24" s="19">
        <f t="shared" si="29"/>
        <v>6</v>
      </c>
      <c r="AG24" s="19">
        <f t="shared" si="30"/>
        <v>4</v>
      </c>
      <c r="AH24" s="19">
        <f t="shared" si="33"/>
        <v>5.3755016026038573</v>
      </c>
      <c r="AI24" s="19">
        <f t="shared" si="34"/>
        <v>10700774.518232984</v>
      </c>
      <c r="AJ24" s="19">
        <f t="shared" si="31"/>
        <v>29.238496334516107</v>
      </c>
      <c r="AK24" s="19">
        <f t="shared" si="35"/>
        <v>48.93252735993233</v>
      </c>
      <c r="AL24">
        <f t="shared" si="36"/>
        <v>0.15764279241373516</v>
      </c>
    </row>
    <row r="25" spans="2:38" x14ac:dyDescent="0.25">
      <c r="B25" s="7">
        <f t="shared" si="0"/>
        <v>0</v>
      </c>
      <c r="C25" s="8">
        <f t="shared" si="1"/>
        <v>3</v>
      </c>
      <c r="D25" s="9">
        <f t="shared" si="2"/>
        <v>0</v>
      </c>
      <c r="E25" s="5">
        <f t="shared" si="32"/>
        <v>0</v>
      </c>
      <c r="F25" s="5">
        <f t="shared" si="3"/>
        <v>1</v>
      </c>
      <c r="G25" s="6">
        <f t="shared" si="4"/>
        <v>0</v>
      </c>
      <c r="H25" s="5">
        <f t="shared" si="5"/>
        <v>9.4247779607693793</v>
      </c>
      <c r="I25" s="5">
        <f t="shared" si="6"/>
        <v>-1</v>
      </c>
      <c r="J25" s="6">
        <f t="shared" si="7"/>
        <v>3.67544536472586E-16</v>
      </c>
      <c r="K25" s="5">
        <f t="shared" si="8"/>
        <v>0</v>
      </c>
      <c r="L25" s="5">
        <f t="shared" si="9"/>
        <v>1</v>
      </c>
      <c r="M25" s="6">
        <f t="shared" si="10"/>
        <v>0</v>
      </c>
      <c r="N25" s="5">
        <f t="shared" si="11"/>
        <v>9.4247779607693793</v>
      </c>
      <c r="O25" s="5">
        <f t="shared" si="12"/>
        <v>-1</v>
      </c>
      <c r="P25" s="6">
        <f t="shared" si="13"/>
        <v>3.67544536472586E-16</v>
      </c>
      <c r="Q25" s="5">
        <f t="shared" si="14"/>
        <v>9.4247779607693793</v>
      </c>
      <c r="R25" s="5">
        <f t="shared" si="15"/>
        <v>-1</v>
      </c>
      <c r="S25" s="6">
        <f t="shared" si="16"/>
        <v>3.67544536472586E-16</v>
      </c>
      <c r="T25" s="5">
        <f t="shared" si="17"/>
        <v>0</v>
      </c>
      <c r="U25" s="5">
        <f t="shared" si="18"/>
        <v>1</v>
      </c>
      <c r="V25" s="6">
        <f t="shared" si="19"/>
        <v>0</v>
      </c>
      <c r="W25" s="5">
        <f t="shared" si="20"/>
        <v>0</v>
      </c>
      <c r="X25" s="5">
        <f t="shared" si="21"/>
        <v>1</v>
      </c>
      <c r="Y25" s="6">
        <f t="shared" si="22"/>
        <v>0</v>
      </c>
      <c r="Z25" s="5">
        <f t="shared" si="23"/>
        <v>9.4247779607693793</v>
      </c>
      <c r="AA25" s="5">
        <f t="shared" si="24"/>
        <v>-1</v>
      </c>
      <c r="AB25" s="6">
        <f t="shared" si="25"/>
        <v>3.67544536472586E-16</v>
      </c>
      <c r="AC25" s="19">
        <f t="shared" si="26"/>
        <v>5.2926413252052384E-14</v>
      </c>
      <c r="AD25" s="19">
        <f t="shared" si="27"/>
        <v>2.8012052197270263E-27</v>
      </c>
      <c r="AE25" s="19">
        <f t="shared" si="28"/>
        <v>0.33382533171830764</v>
      </c>
      <c r="AF25" s="19">
        <f t="shared" si="29"/>
        <v>6</v>
      </c>
      <c r="AG25" s="19">
        <f t="shared" si="30"/>
        <v>2</v>
      </c>
      <c r="AH25" s="19">
        <f t="shared" si="33"/>
        <v>15.531084298156722</v>
      </c>
      <c r="AI25" s="19">
        <f t="shared" si="34"/>
        <v>5.2206905284820485E-25</v>
      </c>
      <c r="AJ25" s="19">
        <f t="shared" si="31"/>
        <v>19.126782602013723</v>
      </c>
      <c r="AK25" s="19">
        <f t="shared" si="35"/>
        <v>2.3873186159320336E-30</v>
      </c>
      <c r="AL25">
        <f t="shared" si="36"/>
        <v>0.23499999999999999</v>
      </c>
    </row>
    <row r="26" spans="2:38" x14ac:dyDescent="0.25">
      <c r="B26" s="7">
        <f t="shared" si="0"/>
        <v>0</v>
      </c>
      <c r="C26" s="8">
        <f t="shared" si="1"/>
        <v>3</v>
      </c>
      <c r="D26" s="9">
        <f t="shared" si="2"/>
        <v>1</v>
      </c>
      <c r="E26" s="5">
        <f t="shared" si="32"/>
        <v>0</v>
      </c>
      <c r="F26" s="5">
        <f t="shared" si="3"/>
        <v>1</v>
      </c>
      <c r="G26" s="6">
        <f t="shared" si="4"/>
        <v>0</v>
      </c>
      <c r="H26" s="5">
        <f t="shared" si="5"/>
        <v>12.566370614359172</v>
      </c>
      <c r="I26" s="5">
        <f t="shared" si="6"/>
        <v>1</v>
      </c>
      <c r="J26" s="6">
        <f t="shared" si="7"/>
        <v>-4.90059381963448E-16</v>
      </c>
      <c r="K26" s="5">
        <f t="shared" si="8"/>
        <v>3.1415926535897931</v>
      </c>
      <c r="L26" s="5">
        <f t="shared" si="9"/>
        <v>-1</v>
      </c>
      <c r="M26" s="6">
        <f t="shared" si="10"/>
        <v>1.22514845490862E-16</v>
      </c>
      <c r="N26" s="5">
        <f t="shared" si="11"/>
        <v>9.4247779607693793</v>
      </c>
      <c r="O26" s="5">
        <f t="shared" si="12"/>
        <v>-1</v>
      </c>
      <c r="P26" s="6">
        <f t="shared" si="13"/>
        <v>3.67544536472586E-16</v>
      </c>
      <c r="Q26" s="5">
        <f t="shared" si="14"/>
        <v>9.4247779607693793</v>
      </c>
      <c r="R26" s="5">
        <f t="shared" si="15"/>
        <v>-1</v>
      </c>
      <c r="S26" s="6">
        <f t="shared" si="16"/>
        <v>3.67544536472586E-16</v>
      </c>
      <c r="T26" s="5">
        <f t="shared" si="17"/>
        <v>3.1415926535897931</v>
      </c>
      <c r="U26" s="5">
        <f t="shared" si="18"/>
        <v>-1</v>
      </c>
      <c r="V26" s="6">
        <f t="shared" si="19"/>
        <v>1.22514845490862E-16</v>
      </c>
      <c r="W26" s="5">
        <f t="shared" si="20"/>
        <v>0</v>
      </c>
      <c r="X26" s="5">
        <f t="shared" si="21"/>
        <v>1</v>
      </c>
      <c r="Y26" s="6">
        <f t="shared" si="22"/>
        <v>0</v>
      </c>
      <c r="Z26" s="5">
        <f t="shared" si="23"/>
        <v>12.566370614359172</v>
      </c>
      <c r="AA26" s="5">
        <f t="shared" si="24"/>
        <v>1</v>
      </c>
      <c r="AB26" s="6">
        <f t="shared" si="25"/>
        <v>-4.90059381963448E-16</v>
      </c>
      <c r="AC26" s="19">
        <f t="shared" si="26"/>
        <v>0</v>
      </c>
      <c r="AD26" s="19">
        <f t="shared" si="27"/>
        <v>0</v>
      </c>
      <c r="AE26" s="19">
        <f t="shared" si="28"/>
        <v>0.35264742052394599</v>
      </c>
      <c r="AF26" s="19">
        <f t="shared" si="29"/>
        <v>6</v>
      </c>
      <c r="AG26" s="19">
        <f t="shared" si="30"/>
        <v>4</v>
      </c>
      <c r="AH26" s="19">
        <f t="shared" si="33"/>
        <v>13.540921526896616</v>
      </c>
      <c r="AI26" s="19">
        <f t="shared" si="34"/>
        <v>0</v>
      </c>
      <c r="AJ26" s="19">
        <f t="shared" si="31"/>
        <v>20.205208852197231</v>
      </c>
      <c r="AK26" s="19">
        <f t="shared" si="35"/>
        <v>0</v>
      </c>
      <c r="AL26">
        <f t="shared" si="36"/>
        <v>0.22294057504187073</v>
      </c>
    </row>
    <row r="27" spans="2:38" x14ac:dyDescent="0.25">
      <c r="B27" s="7">
        <f t="shared" si="0"/>
        <v>0</v>
      </c>
      <c r="C27" s="8">
        <f t="shared" si="1"/>
        <v>3</v>
      </c>
      <c r="D27" s="9">
        <f t="shared" si="2"/>
        <v>2</v>
      </c>
      <c r="E27" s="5">
        <f t="shared" si="32"/>
        <v>0</v>
      </c>
      <c r="F27" s="5">
        <f t="shared" si="3"/>
        <v>1</v>
      </c>
      <c r="G27" s="6">
        <f t="shared" si="4"/>
        <v>0</v>
      </c>
      <c r="H27" s="5">
        <f t="shared" si="5"/>
        <v>15.707963267948966</v>
      </c>
      <c r="I27" s="5">
        <f t="shared" si="6"/>
        <v>-1</v>
      </c>
      <c r="J27" s="6">
        <f t="shared" si="7"/>
        <v>6.1257422745431001E-16</v>
      </c>
      <c r="K27" s="5">
        <f t="shared" si="8"/>
        <v>6.2831853071795862</v>
      </c>
      <c r="L27" s="5">
        <f t="shared" si="9"/>
        <v>1</v>
      </c>
      <c r="M27" s="6">
        <f t="shared" si="10"/>
        <v>-2.45029690981724E-16</v>
      </c>
      <c r="N27" s="5">
        <f t="shared" si="11"/>
        <v>9.4247779607693793</v>
      </c>
      <c r="O27" s="5">
        <f t="shared" si="12"/>
        <v>-1</v>
      </c>
      <c r="P27" s="6">
        <f t="shared" si="13"/>
        <v>3.67544536472586E-16</v>
      </c>
      <c r="Q27" s="5">
        <f t="shared" si="14"/>
        <v>9.4247779607693793</v>
      </c>
      <c r="R27" s="5">
        <f t="shared" si="15"/>
        <v>-1</v>
      </c>
      <c r="S27" s="6">
        <f t="shared" si="16"/>
        <v>3.67544536472586E-16</v>
      </c>
      <c r="T27" s="5">
        <f t="shared" si="17"/>
        <v>6.2831853071795862</v>
      </c>
      <c r="U27" s="5">
        <f t="shared" si="18"/>
        <v>1</v>
      </c>
      <c r="V27" s="6">
        <f t="shared" si="19"/>
        <v>-2.45029690981724E-16</v>
      </c>
      <c r="W27" s="5">
        <f t="shared" si="20"/>
        <v>0</v>
      </c>
      <c r="X27" s="5">
        <f t="shared" si="21"/>
        <v>1</v>
      </c>
      <c r="Y27" s="6">
        <f t="shared" si="22"/>
        <v>0</v>
      </c>
      <c r="Z27" s="5">
        <f t="shared" si="23"/>
        <v>15.707963267948966</v>
      </c>
      <c r="AA27" s="5">
        <f t="shared" si="24"/>
        <v>-1</v>
      </c>
      <c r="AB27" s="6">
        <f t="shared" si="25"/>
        <v>6.1257422745431001E-16</v>
      </c>
      <c r="AC27" s="19">
        <f t="shared" si="26"/>
        <v>5.2926413252052384E-14</v>
      </c>
      <c r="AD27" s="19">
        <f t="shared" si="27"/>
        <v>2.8012052197270263E-27</v>
      </c>
      <c r="AE27" s="19">
        <f t="shared" si="28"/>
        <v>0.40475960229486335</v>
      </c>
      <c r="AF27" s="19">
        <f t="shared" si="29"/>
        <v>6</v>
      </c>
      <c r="AG27" s="19">
        <f t="shared" si="30"/>
        <v>4</v>
      </c>
      <c r="AH27" s="19">
        <f t="shared" si="33"/>
        <v>9.5941631343898628</v>
      </c>
      <c r="AI27" s="19">
        <f t="shared" si="34"/>
        <v>6.4500527642317173E-25</v>
      </c>
      <c r="AJ27" s="19">
        <f t="shared" si="31"/>
        <v>23.191016928889379</v>
      </c>
      <c r="AK27" s="19">
        <f t="shared" si="35"/>
        <v>2.949481673695648E-30</v>
      </c>
      <c r="AL27">
        <f t="shared" si="36"/>
        <v>0.19553181916939325</v>
      </c>
    </row>
    <row r="28" spans="2:38" x14ac:dyDescent="0.25">
      <c r="B28" s="7">
        <f t="shared" si="0"/>
        <v>0</v>
      </c>
      <c r="C28" s="8">
        <f t="shared" si="1"/>
        <v>3</v>
      </c>
      <c r="D28" s="9">
        <f t="shared" si="2"/>
        <v>3</v>
      </c>
      <c r="E28" s="5">
        <f t="shared" si="32"/>
        <v>0</v>
      </c>
      <c r="F28" s="5">
        <f t="shared" si="3"/>
        <v>1</v>
      </c>
      <c r="G28" s="6">
        <f t="shared" si="4"/>
        <v>0</v>
      </c>
      <c r="H28" s="5">
        <f t="shared" si="5"/>
        <v>18.849555921538759</v>
      </c>
      <c r="I28" s="5">
        <f t="shared" si="6"/>
        <v>1</v>
      </c>
      <c r="J28" s="6">
        <f t="shared" si="7"/>
        <v>-7.3508907294517201E-16</v>
      </c>
      <c r="K28" s="5">
        <f t="shared" si="8"/>
        <v>9.4247779607693793</v>
      </c>
      <c r="L28" s="5">
        <f t="shared" si="9"/>
        <v>-1</v>
      </c>
      <c r="M28" s="6">
        <f t="shared" si="10"/>
        <v>3.67544536472586E-16</v>
      </c>
      <c r="N28" s="5">
        <f t="shared" si="11"/>
        <v>9.4247779607693793</v>
      </c>
      <c r="O28" s="5">
        <f t="shared" si="12"/>
        <v>-1</v>
      </c>
      <c r="P28" s="6">
        <f t="shared" si="13"/>
        <v>3.67544536472586E-16</v>
      </c>
      <c r="Q28" s="5">
        <f t="shared" si="14"/>
        <v>9.4247779607693793</v>
      </c>
      <c r="R28" s="5">
        <f t="shared" si="15"/>
        <v>-1</v>
      </c>
      <c r="S28" s="6">
        <f t="shared" si="16"/>
        <v>3.67544536472586E-16</v>
      </c>
      <c r="T28" s="5">
        <f t="shared" si="17"/>
        <v>9.4247779607693793</v>
      </c>
      <c r="U28" s="5">
        <f t="shared" si="18"/>
        <v>-1</v>
      </c>
      <c r="V28" s="6">
        <f t="shared" si="19"/>
        <v>3.67544536472586E-16</v>
      </c>
      <c r="W28" s="5">
        <f t="shared" si="20"/>
        <v>0</v>
      </c>
      <c r="X28" s="5">
        <f t="shared" si="21"/>
        <v>1</v>
      </c>
      <c r="Y28" s="6">
        <f t="shared" si="22"/>
        <v>0</v>
      </c>
      <c r="Z28" s="5">
        <f t="shared" si="23"/>
        <v>18.849555921538759</v>
      </c>
      <c r="AA28" s="5">
        <f t="shared" si="24"/>
        <v>1</v>
      </c>
      <c r="AB28" s="6">
        <f t="shared" si="25"/>
        <v>-7.3508907294517201E-16</v>
      </c>
      <c r="AC28" s="19">
        <f t="shared" si="26"/>
        <v>0</v>
      </c>
      <c r="AD28" s="19">
        <f t="shared" si="27"/>
        <v>0</v>
      </c>
      <c r="AE28" s="19">
        <f t="shared" si="28"/>
        <v>0.48180631555330489</v>
      </c>
      <c r="AF28" s="19">
        <f t="shared" si="29"/>
        <v>6</v>
      </c>
      <c r="AG28" s="19">
        <f t="shared" si="30"/>
        <v>4</v>
      </c>
      <c r="AH28" s="19">
        <f t="shared" si="33"/>
        <v>6.2061001381864953</v>
      </c>
      <c r="AI28" s="19">
        <f t="shared" si="34"/>
        <v>0</v>
      </c>
      <c r="AJ28" s="19">
        <f t="shared" si="31"/>
        <v>27.605468423952722</v>
      </c>
      <c r="AK28" s="19">
        <f t="shared" si="35"/>
        <v>0</v>
      </c>
      <c r="AL28">
        <f t="shared" si="36"/>
        <v>0.16617009357883866</v>
      </c>
    </row>
    <row r="29" spans="2:38" x14ac:dyDescent="0.25">
      <c r="B29" s="7">
        <f t="shared" si="0"/>
        <v>0</v>
      </c>
      <c r="C29" s="8">
        <f t="shared" si="1"/>
        <v>3</v>
      </c>
      <c r="D29" s="9">
        <f t="shared" si="2"/>
        <v>4</v>
      </c>
      <c r="E29" s="5">
        <f t="shared" si="32"/>
        <v>0</v>
      </c>
      <c r="F29" s="5">
        <f t="shared" si="3"/>
        <v>1</v>
      </c>
      <c r="G29" s="6">
        <f t="shared" si="4"/>
        <v>0</v>
      </c>
      <c r="H29" s="5">
        <f t="shared" si="5"/>
        <v>21.991148575128552</v>
      </c>
      <c r="I29" s="5">
        <f t="shared" si="6"/>
        <v>-1</v>
      </c>
      <c r="J29" s="6">
        <f t="shared" si="7"/>
        <v>8.5760391843603401E-16</v>
      </c>
      <c r="K29" s="5">
        <f t="shared" si="8"/>
        <v>12.566370614359172</v>
      </c>
      <c r="L29" s="5">
        <f t="shared" si="9"/>
        <v>1</v>
      </c>
      <c r="M29" s="6">
        <f t="shared" si="10"/>
        <v>-4.90059381963448E-16</v>
      </c>
      <c r="N29" s="5">
        <f t="shared" si="11"/>
        <v>9.4247779607693793</v>
      </c>
      <c r="O29" s="5">
        <f t="shared" si="12"/>
        <v>-1</v>
      </c>
      <c r="P29" s="6">
        <f t="shared" si="13"/>
        <v>3.67544536472586E-16</v>
      </c>
      <c r="Q29" s="5">
        <f t="shared" si="14"/>
        <v>9.4247779607693793</v>
      </c>
      <c r="R29" s="5">
        <f t="shared" si="15"/>
        <v>-1</v>
      </c>
      <c r="S29" s="6">
        <f t="shared" si="16"/>
        <v>3.67544536472586E-16</v>
      </c>
      <c r="T29" s="5">
        <f t="shared" si="17"/>
        <v>12.566370614359172</v>
      </c>
      <c r="U29" s="5">
        <f t="shared" si="18"/>
        <v>1</v>
      </c>
      <c r="V29" s="6">
        <f t="shared" si="19"/>
        <v>-4.90059381963448E-16</v>
      </c>
      <c r="W29" s="5">
        <f t="shared" si="20"/>
        <v>0</v>
      </c>
      <c r="X29" s="5">
        <f t="shared" si="21"/>
        <v>1</v>
      </c>
      <c r="Y29" s="6">
        <f t="shared" si="22"/>
        <v>0</v>
      </c>
      <c r="Z29" s="5">
        <f t="shared" si="23"/>
        <v>21.991148575128552</v>
      </c>
      <c r="AA29" s="5">
        <f t="shared" si="24"/>
        <v>-1</v>
      </c>
      <c r="AB29" s="6">
        <f t="shared" si="25"/>
        <v>8.5760391843603401E-16</v>
      </c>
      <c r="AC29" s="19">
        <f t="shared" si="26"/>
        <v>5.2926413252052384E-14</v>
      </c>
      <c r="AD29" s="19">
        <f t="shared" si="27"/>
        <v>2.8012052197270263E-27</v>
      </c>
      <c r="AE29" s="19">
        <f t="shared" si="28"/>
        <v>0.57770079490641812</v>
      </c>
      <c r="AF29" s="19">
        <f t="shared" si="29"/>
        <v>6</v>
      </c>
      <c r="AG29" s="19">
        <f t="shared" si="30"/>
        <v>4</v>
      </c>
      <c r="AH29" s="19">
        <f t="shared" si="33"/>
        <v>3.9422357063108877</v>
      </c>
      <c r="AI29" s="19">
        <f t="shared" si="34"/>
        <v>2.6503226970989567E-25</v>
      </c>
      <c r="AJ29" s="19">
        <f t="shared" si="31"/>
        <v>33.099817369490523</v>
      </c>
      <c r="AK29" s="19">
        <f t="shared" si="35"/>
        <v>1.2119401980433424E-30</v>
      </c>
      <c r="AL29">
        <f t="shared" si="36"/>
        <v>0.14099999999999999</v>
      </c>
    </row>
    <row r="30" spans="2:38" x14ac:dyDescent="0.25">
      <c r="B30" s="7">
        <f t="shared" si="0"/>
        <v>0</v>
      </c>
      <c r="C30" s="8">
        <f t="shared" si="1"/>
        <v>4</v>
      </c>
      <c r="D30" s="9">
        <f t="shared" si="2"/>
        <v>0</v>
      </c>
      <c r="E30" s="5">
        <f t="shared" si="32"/>
        <v>0</v>
      </c>
      <c r="F30" s="5">
        <f t="shared" si="3"/>
        <v>1</v>
      </c>
      <c r="G30" s="6">
        <f t="shared" si="4"/>
        <v>0</v>
      </c>
      <c r="H30" s="5">
        <f t="shared" si="5"/>
        <v>12.566370614359172</v>
      </c>
      <c r="I30" s="5">
        <f t="shared" si="6"/>
        <v>1</v>
      </c>
      <c r="J30" s="6">
        <f t="shared" si="7"/>
        <v>-4.90059381963448E-16</v>
      </c>
      <c r="K30" s="5">
        <f t="shared" si="8"/>
        <v>0</v>
      </c>
      <c r="L30" s="5">
        <f t="shared" si="9"/>
        <v>1</v>
      </c>
      <c r="M30" s="6">
        <f t="shared" si="10"/>
        <v>0</v>
      </c>
      <c r="N30" s="5">
        <f t="shared" si="11"/>
        <v>12.566370614359172</v>
      </c>
      <c r="O30" s="5">
        <f t="shared" si="12"/>
        <v>1</v>
      </c>
      <c r="P30" s="6">
        <f t="shared" si="13"/>
        <v>-4.90059381963448E-16</v>
      </c>
      <c r="Q30" s="5">
        <f t="shared" si="14"/>
        <v>12.566370614359172</v>
      </c>
      <c r="R30" s="5">
        <f t="shared" si="15"/>
        <v>1</v>
      </c>
      <c r="S30" s="6">
        <f t="shared" si="16"/>
        <v>-4.90059381963448E-16</v>
      </c>
      <c r="T30" s="5">
        <f t="shared" si="17"/>
        <v>0</v>
      </c>
      <c r="U30" s="5">
        <f t="shared" si="18"/>
        <v>1</v>
      </c>
      <c r="V30" s="6">
        <f t="shared" si="19"/>
        <v>0</v>
      </c>
      <c r="W30" s="5">
        <f t="shared" si="20"/>
        <v>0</v>
      </c>
      <c r="X30" s="5">
        <f t="shared" si="21"/>
        <v>1</v>
      </c>
      <c r="Y30" s="6">
        <f t="shared" si="22"/>
        <v>0</v>
      </c>
      <c r="Z30" s="5">
        <f t="shared" si="23"/>
        <v>12.566370614359172</v>
      </c>
      <c r="AA30" s="5">
        <f t="shared" si="24"/>
        <v>1</v>
      </c>
      <c r="AB30" s="6">
        <f t="shared" si="25"/>
        <v>-4.90059381963448E-16</v>
      </c>
      <c r="AC30" s="19">
        <f t="shared" si="26"/>
        <v>288</v>
      </c>
      <c r="AD30" s="19">
        <f t="shared" si="27"/>
        <v>82944</v>
      </c>
      <c r="AE30" s="19">
        <f t="shared" si="28"/>
        <v>0.45212659188237619</v>
      </c>
      <c r="AF30" s="19">
        <f t="shared" si="29"/>
        <v>3</v>
      </c>
      <c r="AG30" s="19">
        <f t="shared" si="30"/>
        <v>2</v>
      </c>
      <c r="AH30" s="19">
        <f t="shared" si="33"/>
        <v>7.2752826865856637</v>
      </c>
      <c r="AI30" s="19">
        <f t="shared" si="34"/>
        <v>3620646.2829369679</v>
      </c>
      <c r="AJ30" s="19">
        <f t="shared" si="31"/>
        <v>25.904945520493982</v>
      </c>
      <c r="AK30" s="19">
        <f t="shared" si="35"/>
        <v>16.556499999002508</v>
      </c>
      <c r="AL30">
        <f t="shared" si="36"/>
        <v>0.17624999999999999</v>
      </c>
    </row>
    <row r="31" spans="2:38" x14ac:dyDescent="0.25">
      <c r="B31" s="7">
        <f t="shared" si="0"/>
        <v>0</v>
      </c>
      <c r="C31" s="8">
        <f t="shared" si="1"/>
        <v>4</v>
      </c>
      <c r="D31" s="9">
        <f t="shared" si="2"/>
        <v>1</v>
      </c>
      <c r="E31" s="5">
        <f t="shared" si="32"/>
        <v>0</v>
      </c>
      <c r="F31" s="5">
        <f t="shared" si="3"/>
        <v>1</v>
      </c>
      <c r="G31" s="6">
        <f t="shared" si="4"/>
        <v>0</v>
      </c>
      <c r="H31" s="5">
        <f t="shared" si="5"/>
        <v>15.707963267948966</v>
      </c>
      <c r="I31" s="5">
        <f t="shared" si="6"/>
        <v>-1</v>
      </c>
      <c r="J31" s="6">
        <f t="shared" si="7"/>
        <v>6.1257422745431001E-16</v>
      </c>
      <c r="K31" s="5">
        <f t="shared" si="8"/>
        <v>3.1415926535897931</v>
      </c>
      <c r="L31" s="5">
        <f t="shared" si="9"/>
        <v>-1</v>
      </c>
      <c r="M31" s="6">
        <f t="shared" si="10"/>
        <v>1.22514845490862E-16</v>
      </c>
      <c r="N31" s="5">
        <f t="shared" si="11"/>
        <v>12.566370614359172</v>
      </c>
      <c r="O31" s="5">
        <f t="shared" si="12"/>
        <v>1</v>
      </c>
      <c r="P31" s="6">
        <f t="shared" si="13"/>
        <v>-4.90059381963448E-16</v>
      </c>
      <c r="Q31" s="5">
        <f t="shared" si="14"/>
        <v>12.566370614359172</v>
      </c>
      <c r="R31" s="5">
        <f t="shared" si="15"/>
        <v>1</v>
      </c>
      <c r="S31" s="6">
        <f t="shared" si="16"/>
        <v>-4.90059381963448E-16</v>
      </c>
      <c r="T31" s="5">
        <f t="shared" si="17"/>
        <v>3.1415926535897931</v>
      </c>
      <c r="U31" s="5">
        <f t="shared" si="18"/>
        <v>-1</v>
      </c>
      <c r="V31" s="6">
        <f t="shared" si="19"/>
        <v>1.22514845490862E-16</v>
      </c>
      <c r="W31" s="5">
        <f t="shared" si="20"/>
        <v>0</v>
      </c>
      <c r="X31" s="5">
        <f t="shared" si="21"/>
        <v>1</v>
      </c>
      <c r="Y31" s="6">
        <f t="shared" si="22"/>
        <v>0</v>
      </c>
      <c r="Z31" s="5">
        <f t="shared" si="23"/>
        <v>15.707963267948966</v>
      </c>
      <c r="AA31" s="5">
        <f t="shared" si="24"/>
        <v>-1</v>
      </c>
      <c r="AB31" s="6">
        <f t="shared" si="25"/>
        <v>6.1257422745431001E-16</v>
      </c>
      <c r="AC31" s="19">
        <f t="shared" si="26"/>
        <v>1.7642137750684128E-14</v>
      </c>
      <c r="AD31" s="19">
        <f t="shared" si="27"/>
        <v>3.1124502441411403E-28</v>
      </c>
      <c r="AE31" s="19">
        <f t="shared" si="28"/>
        <v>0.46712931554659209</v>
      </c>
      <c r="AF31" s="19">
        <f t="shared" si="29"/>
        <v>9</v>
      </c>
      <c r="AG31" s="19">
        <f t="shared" si="30"/>
        <v>4</v>
      </c>
      <c r="AH31" s="19">
        <f t="shared" si="33"/>
        <v>6.7051298435724798</v>
      </c>
      <c r="AI31" s="19">
        <f t="shared" si="34"/>
        <v>7.5129778867050758E-26</v>
      </c>
      <c r="AJ31" s="19">
        <f t="shared" si="31"/>
        <v>26.764538267654601</v>
      </c>
      <c r="AK31" s="19">
        <f t="shared" si="35"/>
        <v>3.4355363284158724E-31</v>
      </c>
      <c r="AL31">
        <f t="shared" si="36"/>
        <v>0.17098761565061474</v>
      </c>
    </row>
    <row r="32" spans="2:38" x14ac:dyDescent="0.25">
      <c r="B32" s="7">
        <f t="shared" si="0"/>
        <v>0</v>
      </c>
      <c r="C32" s="8">
        <f t="shared" si="1"/>
        <v>4</v>
      </c>
      <c r="D32" s="9">
        <f t="shared" si="2"/>
        <v>2</v>
      </c>
      <c r="E32" s="5">
        <f t="shared" si="32"/>
        <v>0</v>
      </c>
      <c r="F32" s="5">
        <f t="shared" si="3"/>
        <v>1</v>
      </c>
      <c r="G32" s="6">
        <f t="shared" si="4"/>
        <v>0</v>
      </c>
      <c r="H32" s="5">
        <f t="shared" si="5"/>
        <v>18.849555921538759</v>
      </c>
      <c r="I32" s="5">
        <f t="shared" si="6"/>
        <v>1</v>
      </c>
      <c r="J32" s="6">
        <f t="shared" si="7"/>
        <v>-7.3508907294517201E-16</v>
      </c>
      <c r="K32" s="5">
        <f t="shared" si="8"/>
        <v>6.2831853071795862</v>
      </c>
      <c r="L32" s="5">
        <f t="shared" si="9"/>
        <v>1</v>
      </c>
      <c r="M32" s="6">
        <f t="shared" si="10"/>
        <v>-2.45029690981724E-16</v>
      </c>
      <c r="N32" s="5">
        <f t="shared" si="11"/>
        <v>12.566370614359172</v>
      </c>
      <c r="O32" s="5">
        <f t="shared" si="12"/>
        <v>1</v>
      </c>
      <c r="P32" s="6">
        <f t="shared" si="13"/>
        <v>-4.90059381963448E-16</v>
      </c>
      <c r="Q32" s="5">
        <f t="shared" si="14"/>
        <v>12.566370614359172</v>
      </c>
      <c r="R32" s="5">
        <f t="shared" si="15"/>
        <v>1</v>
      </c>
      <c r="S32" s="6">
        <f t="shared" si="16"/>
        <v>-4.90059381963448E-16</v>
      </c>
      <c r="T32" s="5">
        <f t="shared" si="17"/>
        <v>6.2831853071795862</v>
      </c>
      <c r="U32" s="5">
        <f t="shared" si="18"/>
        <v>1</v>
      </c>
      <c r="V32" s="6">
        <f t="shared" si="19"/>
        <v>-2.45029690981724E-16</v>
      </c>
      <c r="W32" s="5">
        <f t="shared" si="20"/>
        <v>0</v>
      </c>
      <c r="X32" s="5">
        <f t="shared" si="21"/>
        <v>1</v>
      </c>
      <c r="Y32" s="6">
        <f t="shared" si="22"/>
        <v>0</v>
      </c>
      <c r="Z32" s="5">
        <f t="shared" si="23"/>
        <v>18.849555921538759</v>
      </c>
      <c r="AA32" s="5">
        <f t="shared" si="24"/>
        <v>1</v>
      </c>
      <c r="AB32" s="6">
        <f t="shared" si="25"/>
        <v>-7.3508907294517201E-16</v>
      </c>
      <c r="AC32" s="19">
        <f t="shared" si="26"/>
        <v>288</v>
      </c>
      <c r="AD32" s="19">
        <f t="shared" si="27"/>
        <v>82944</v>
      </c>
      <c r="AE32" s="19">
        <f t="shared" si="28"/>
        <v>0.5103080293695994</v>
      </c>
      <c r="AF32" s="19">
        <f t="shared" si="29"/>
        <v>6</v>
      </c>
      <c r="AG32" s="19">
        <f t="shared" si="30"/>
        <v>4</v>
      </c>
      <c r="AH32" s="19">
        <f t="shared" si="33"/>
        <v>5.3755016026038573</v>
      </c>
      <c r="AI32" s="19">
        <f t="shared" si="34"/>
        <v>10700774.518232984</v>
      </c>
      <c r="AJ32" s="19">
        <f t="shared" si="31"/>
        <v>29.238496334516107</v>
      </c>
      <c r="AK32" s="19">
        <f t="shared" si="35"/>
        <v>48.93252735993233</v>
      </c>
      <c r="AL32">
        <f t="shared" si="36"/>
        <v>0.15764279241373516</v>
      </c>
    </row>
    <row r="33" spans="2:38" x14ac:dyDescent="0.25">
      <c r="B33" s="7">
        <f t="shared" si="0"/>
        <v>0</v>
      </c>
      <c r="C33" s="8">
        <f t="shared" si="1"/>
        <v>4</v>
      </c>
      <c r="D33" s="9">
        <f t="shared" si="2"/>
        <v>3</v>
      </c>
      <c r="E33" s="5">
        <f t="shared" si="32"/>
        <v>0</v>
      </c>
      <c r="F33" s="5">
        <f t="shared" si="3"/>
        <v>1</v>
      </c>
      <c r="G33" s="6">
        <f t="shared" si="4"/>
        <v>0</v>
      </c>
      <c r="H33" s="5">
        <f t="shared" si="5"/>
        <v>21.991148575128552</v>
      </c>
      <c r="I33" s="5">
        <f t="shared" si="6"/>
        <v>-1</v>
      </c>
      <c r="J33" s="6">
        <f t="shared" si="7"/>
        <v>8.5760391843603401E-16</v>
      </c>
      <c r="K33" s="5">
        <f t="shared" si="8"/>
        <v>9.4247779607693793</v>
      </c>
      <c r="L33" s="5">
        <f t="shared" si="9"/>
        <v>-1</v>
      </c>
      <c r="M33" s="6">
        <f t="shared" si="10"/>
        <v>3.67544536472586E-16</v>
      </c>
      <c r="N33" s="5">
        <f t="shared" si="11"/>
        <v>12.566370614359172</v>
      </c>
      <c r="O33" s="5">
        <f t="shared" si="12"/>
        <v>1</v>
      </c>
      <c r="P33" s="6">
        <f t="shared" si="13"/>
        <v>-4.90059381963448E-16</v>
      </c>
      <c r="Q33" s="5">
        <f t="shared" si="14"/>
        <v>12.566370614359172</v>
      </c>
      <c r="R33" s="5">
        <f t="shared" si="15"/>
        <v>1</v>
      </c>
      <c r="S33" s="6">
        <f t="shared" si="16"/>
        <v>-4.90059381963448E-16</v>
      </c>
      <c r="T33" s="5">
        <f t="shared" si="17"/>
        <v>9.4247779607693793</v>
      </c>
      <c r="U33" s="5">
        <f t="shared" si="18"/>
        <v>-1</v>
      </c>
      <c r="V33" s="6">
        <f t="shared" si="19"/>
        <v>3.67544536472586E-16</v>
      </c>
      <c r="W33" s="5">
        <f t="shared" si="20"/>
        <v>0</v>
      </c>
      <c r="X33" s="5">
        <f t="shared" si="21"/>
        <v>1</v>
      </c>
      <c r="Y33" s="6">
        <f t="shared" si="22"/>
        <v>0</v>
      </c>
      <c r="Z33" s="5">
        <f t="shared" si="23"/>
        <v>21.991148575128552</v>
      </c>
      <c r="AA33" s="5">
        <f t="shared" si="24"/>
        <v>-1</v>
      </c>
      <c r="AB33" s="6">
        <f t="shared" si="25"/>
        <v>8.5760391843603401E-16</v>
      </c>
      <c r="AC33" s="19">
        <f t="shared" si="26"/>
        <v>5.2926413252052384E-14</v>
      </c>
      <c r="AD33" s="19">
        <f t="shared" si="27"/>
        <v>2.8012052197270263E-27</v>
      </c>
      <c r="AE33" s="19">
        <f t="shared" si="28"/>
        <v>0.57770079490641812</v>
      </c>
      <c r="AF33" s="19">
        <f t="shared" si="29"/>
        <v>6</v>
      </c>
      <c r="AG33" s="19">
        <f t="shared" si="30"/>
        <v>4</v>
      </c>
      <c r="AH33" s="19">
        <f t="shared" si="33"/>
        <v>3.9422357063108877</v>
      </c>
      <c r="AI33" s="19">
        <f t="shared" si="34"/>
        <v>2.6503226970989567E-25</v>
      </c>
      <c r="AJ33" s="19">
        <f t="shared" si="31"/>
        <v>33.099817369490523</v>
      </c>
      <c r="AK33" s="19">
        <f t="shared" si="35"/>
        <v>1.2119401980433424E-30</v>
      </c>
      <c r="AL33">
        <f t="shared" si="36"/>
        <v>0.14099999999999999</v>
      </c>
    </row>
    <row r="34" spans="2:38" x14ac:dyDescent="0.25">
      <c r="B34" s="7">
        <f t="shared" si="0"/>
        <v>0</v>
      </c>
      <c r="C34" s="8">
        <f t="shared" si="1"/>
        <v>4</v>
      </c>
      <c r="D34" s="9">
        <f t="shared" si="2"/>
        <v>4</v>
      </c>
      <c r="E34" s="5">
        <f t="shared" si="32"/>
        <v>0</v>
      </c>
      <c r="F34" s="5">
        <f t="shared" si="3"/>
        <v>1</v>
      </c>
      <c r="G34" s="6">
        <f t="shared" si="4"/>
        <v>0</v>
      </c>
      <c r="H34" s="5">
        <f t="shared" si="5"/>
        <v>25.132741228718345</v>
      </c>
      <c r="I34" s="5">
        <f t="shared" si="6"/>
        <v>1</v>
      </c>
      <c r="J34" s="6">
        <f t="shared" si="7"/>
        <v>-9.8011876392689601E-16</v>
      </c>
      <c r="K34" s="5">
        <f t="shared" si="8"/>
        <v>12.566370614359172</v>
      </c>
      <c r="L34" s="5">
        <f t="shared" si="9"/>
        <v>1</v>
      </c>
      <c r="M34" s="6">
        <f t="shared" si="10"/>
        <v>-4.90059381963448E-16</v>
      </c>
      <c r="N34" s="5">
        <f t="shared" si="11"/>
        <v>12.566370614359172</v>
      </c>
      <c r="O34" s="5">
        <f t="shared" si="12"/>
        <v>1</v>
      </c>
      <c r="P34" s="6">
        <f t="shared" si="13"/>
        <v>-4.90059381963448E-16</v>
      </c>
      <c r="Q34" s="5">
        <f t="shared" si="14"/>
        <v>12.566370614359172</v>
      </c>
      <c r="R34" s="5">
        <f t="shared" si="15"/>
        <v>1</v>
      </c>
      <c r="S34" s="6">
        <f t="shared" si="16"/>
        <v>-4.90059381963448E-16</v>
      </c>
      <c r="T34" s="5">
        <f t="shared" si="17"/>
        <v>12.566370614359172</v>
      </c>
      <c r="U34" s="5">
        <f t="shared" si="18"/>
        <v>1</v>
      </c>
      <c r="V34" s="6">
        <f t="shared" si="19"/>
        <v>-4.90059381963448E-16</v>
      </c>
      <c r="W34" s="5">
        <f t="shared" si="20"/>
        <v>0</v>
      </c>
      <c r="X34" s="5">
        <f t="shared" si="21"/>
        <v>1</v>
      </c>
      <c r="Y34" s="6">
        <f t="shared" si="22"/>
        <v>0</v>
      </c>
      <c r="Z34" s="5">
        <f t="shared" si="23"/>
        <v>25.132741228718345</v>
      </c>
      <c r="AA34" s="5">
        <f t="shared" si="24"/>
        <v>1</v>
      </c>
      <c r="AB34" s="6">
        <f t="shared" si="25"/>
        <v>-9.8011876392689601E-16</v>
      </c>
      <c r="AC34" s="19">
        <f t="shared" si="26"/>
        <v>288</v>
      </c>
      <c r="AD34" s="19">
        <f t="shared" si="27"/>
        <v>82944</v>
      </c>
      <c r="AE34" s="19">
        <f t="shared" si="28"/>
        <v>0.66599374016824398</v>
      </c>
      <c r="AF34" s="19">
        <f t="shared" si="29"/>
        <v>3</v>
      </c>
      <c r="AG34" s="19">
        <f t="shared" si="30"/>
        <v>4</v>
      </c>
      <c r="AH34" s="19">
        <f t="shared" si="33"/>
        <v>2.7626421404638379</v>
      </c>
      <c r="AI34" s="19">
        <f t="shared" si="34"/>
        <v>2749735.0763835907</v>
      </c>
      <c r="AJ34" s="19">
        <f t="shared" si="31"/>
        <v>38.158630493772748</v>
      </c>
      <c r="AK34" s="19">
        <f t="shared" si="35"/>
        <v>12.573995146654498</v>
      </c>
      <c r="AL34">
        <f t="shared" si="36"/>
        <v>0.124627570184129</v>
      </c>
    </row>
    <row r="35" spans="2:38" x14ac:dyDescent="0.25">
      <c r="B35" s="7">
        <f t="shared" si="0"/>
        <v>1</v>
      </c>
      <c r="C35" s="8">
        <f t="shared" si="1"/>
        <v>0</v>
      </c>
      <c r="D35" s="9">
        <f t="shared" si="2"/>
        <v>0</v>
      </c>
      <c r="E35" s="5">
        <f t="shared" si="32"/>
        <v>0</v>
      </c>
      <c r="F35" s="5">
        <f t="shared" si="3"/>
        <v>1</v>
      </c>
      <c r="G35" s="6">
        <f t="shared" si="4"/>
        <v>0</v>
      </c>
      <c r="H35" s="5">
        <f t="shared" si="5"/>
        <v>0</v>
      </c>
      <c r="I35" s="5">
        <f t="shared" si="6"/>
        <v>1</v>
      </c>
      <c r="J35" s="6">
        <f t="shared" si="7"/>
        <v>0</v>
      </c>
      <c r="K35" s="5">
        <f t="shared" si="8"/>
        <v>3.1415926535897931</v>
      </c>
      <c r="L35" s="5">
        <f t="shared" si="9"/>
        <v>-1</v>
      </c>
      <c r="M35" s="6">
        <f t="shared" si="10"/>
        <v>1.22514845490862E-16</v>
      </c>
      <c r="N35" s="5">
        <f t="shared" si="11"/>
        <v>3.1415926535897931</v>
      </c>
      <c r="O35" s="5">
        <f t="shared" si="12"/>
        <v>-1</v>
      </c>
      <c r="P35" s="6">
        <f t="shared" si="13"/>
        <v>1.22514845490862E-16</v>
      </c>
      <c r="Q35" s="5">
        <f t="shared" si="14"/>
        <v>0</v>
      </c>
      <c r="R35" s="5">
        <f t="shared" si="15"/>
        <v>1</v>
      </c>
      <c r="S35" s="6">
        <f t="shared" si="16"/>
        <v>0</v>
      </c>
      <c r="T35" s="5">
        <f t="shared" si="17"/>
        <v>0</v>
      </c>
      <c r="U35" s="5">
        <f t="shared" si="18"/>
        <v>1</v>
      </c>
      <c r="V35" s="6">
        <f t="shared" si="19"/>
        <v>0</v>
      </c>
      <c r="W35" s="5">
        <f t="shared" si="20"/>
        <v>3.1415926535897931</v>
      </c>
      <c r="X35" s="5">
        <f t="shared" si="21"/>
        <v>-1</v>
      </c>
      <c r="Y35" s="6">
        <f t="shared" si="22"/>
        <v>1.22514845490862E-16</v>
      </c>
      <c r="Z35" s="5">
        <f t="shared" si="23"/>
        <v>3.1415926535897931</v>
      </c>
      <c r="AA35" s="5">
        <f t="shared" si="24"/>
        <v>-1</v>
      </c>
      <c r="AB35" s="6">
        <f t="shared" si="25"/>
        <v>1.22514845490862E-16</v>
      </c>
      <c r="AC35" s="19">
        <f t="shared" si="26"/>
        <v>1.7642137750684128E-14</v>
      </c>
      <c r="AD35" s="19">
        <f t="shared" si="27"/>
        <v>3.1124502441411403E-28</v>
      </c>
      <c r="AE35" s="19">
        <f t="shared" si="28"/>
        <v>0.10943817902389615</v>
      </c>
      <c r="AF35" s="19">
        <f t="shared" si="29"/>
        <v>3</v>
      </c>
      <c r="AG35" s="19">
        <f t="shared" si="30"/>
        <v>2</v>
      </c>
      <c r="AH35" s="19">
        <f t="shared" si="33"/>
        <v>252.39331907022819</v>
      </c>
      <c r="AI35" s="19">
        <f t="shared" si="34"/>
        <v>4.7133698853583468E-25</v>
      </c>
      <c r="AJ35" s="19">
        <f t="shared" si="31"/>
        <v>6.2703457756663843</v>
      </c>
      <c r="AK35" s="19">
        <f t="shared" si="35"/>
        <v>2.1553309106719076E-30</v>
      </c>
      <c r="AL35">
        <f t="shared" si="36"/>
        <v>0.70499999999999996</v>
      </c>
    </row>
    <row r="36" spans="2:38" x14ac:dyDescent="0.25">
      <c r="B36" s="7">
        <f t="shared" si="0"/>
        <v>1</v>
      </c>
      <c r="C36" s="8">
        <f t="shared" si="1"/>
        <v>0</v>
      </c>
      <c r="D36" s="9">
        <f t="shared" si="2"/>
        <v>1</v>
      </c>
      <c r="E36" s="5">
        <f t="shared" si="32"/>
        <v>0</v>
      </c>
      <c r="F36" s="5">
        <f t="shared" si="3"/>
        <v>1</v>
      </c>
      <c r="G36" s="6">
        <f t="shared" si="4"/>
        <v>0</v>
      </c>
      <c r="H36" s="5">
        <f t="shared" si="5"/>
        <v>3.1415926535897931</v>
      </c>
      <c r="I36" s="5">
        <f t="shared" si="6"/>
        <v>-1</v>
      </c>
      <c r="J36" s="6">
        <f t="shared" si="7"/>
        <v>1.22514845490862E-16</v>
      </c>
      <c r="K36" s="5">
        <f t="shared" si="8"/>
        <v>6.2831853071795862</v>
      </c>
      <c r="L36" s="5">
        <f t="shared" si="9"/>
        <v>1</v>
      </c>
      <c r="M36" s="6">
        <f t="shared" si="10"/>
        <v>-2.45029690981724E-16</v>
      </c>
      <c r="N36" s="5">
        <f t="shared" si="11"/>
        <v>3.1415926535897931</v>
      </c>
      <c r="O36" s="5">
        <f t="shared" si="12"/>
        <v>-1</v>
      </c>
      <c r="P36" s="6">
        <f t="shared" si="13"/>
        <v>1.22514845490862E-16</v>
      </c>
      <c r="Q36" s="5">
        <f t="shared" si="14"/>
        <v>0</v>
      </c>
      <c r="R36" s="5">
        <f t="shared" si="15"/>
        <v>1</v>
      </c>
      <c r="S36" s="6">
        <f t="shared" si="16"/>
        <v>0</v>
      </c>
      <c r="T36" s="5">
        <f t="shared" si="17"/>
        <v>3.1415926535897931</v>
      </c>
      <c r="U36" s="5">
        <f t="shared" si="18"/>
        <v>-1</v>
      </c>
      <c r="V36" s="6">
        <f t="shared" si="19"/>
        <v>1.22514845490862E-16</v>
      </c>
      <c r="W36" s="5">
        <f t="shared" si="20"/>
        <v>3.1415926535897931</v>
      </c>
      <c r="X36" s="5">
        <f t="shared" si="21"/>
        <v>-1</v>
      </c>
      <c r="Y36" s="6">
        <f t="shared" si="22"/>
        <v>1.22514845490862E-16</v>
      </c>
      <c r="Z36" s="5">
        <f t="shared" si="23"/>
        <v>6.2831853071795862</v>
      </c>
      <c r="AA36" s="5">
        <f t="shared" si="24"/>
        <v>1</v>
      </c>
      <c r="AB36" s="6">
        <f t="shared" si="25"/>
        <v>-2.45029690981724E-16</v>
      </c>
      <c r="AC36" s="19">
        <f t="shared" si="26"/>
        <v>0</v>
      </c>
      <c r="AD36" s="19">
        <f t="shared" si="27"/>
        <v>0</v>
      </c>
      <c r="AE36" s="19">
        <f t="shared" si="28"/>
        <v>0.15508107790100498</v>
      </c>
      <c r="AF36" s="19">
        <f t="shared" si="29"/>
        <v>3</v>
      </c>
      <c r="AG36" s="19">
        <f t="shared" si="30"/>
        <v>4</v>
      </c>
      <c r="AH36" s="19">
        <f t="shared" si="33"/>
        <v>105.58518194941907</v>
      </c>
      <c r="AI36" s="19">
        <f t="shared" si="34"/>
        <v>0</v>
      </c>
      <c r="AJ36" s="19">
        <f t="shared" si="31"/>
        <v>8.885491246067124</v>
      </c>
      <c r="AK36" s="19">
        <f t="shared" si="35"/>
        <v>0</v>
      </c>
      <c r="AL36">
        <f t="shared" si="36"/>
        <v>0.49851028073651599</v>
      </c>
    </row>
    <row r="37" spans="2:38" x14ac:dyDescent="0.25">
      <c r="B37" s="7">
        <f t="shared" si="0"/>
        <v>1</v>
      </c>
      <c r="C37" s="8">
        <f t="shared" si="1"/>
        <v>0</v>
      </c>
      <c r="D37" s="9">
        <f t="shared" si="2"/>
        <v>2</v>
      </c>
      <c r="E37" s="5">
        <f t="shared" si="32"/>
        <v>0</v>
      </c>
      <c r="F37" s="5">
        <f t="shared" si="3"/>
        <v>1</v>
      </c>
      <c r="G37" s="6">
        <f t="shared" si="4"/>
        <v>0</v>
      </c>
      <c r="H37" s="5">
        <f t="shared" si="5"/>
        <v>6.2831853071795862</v>
      </c>
      <c r="I37" s="5">
        <f t="shared" si="6"/>
        <v>1</v>
      </c>
      <c r="J37" s="6">
        <f t="shared" si="7"/>
        <v>-2.45029690981724E-16</v>
      </c>
      <c r="K37" s="5">
        <f t="shared" si="8"/>
        <v>9.4247779607693793</v>
      </c>
      <c r="L37" s="5">
        <f t="shared" si="9"/>
        <v>-1</v>
      </c>
      <c r="M37" s="6">
        <f t="shared" si="10"/>
        <v>3.67544536472586E-16</v>
      </c>
      <c r="N37" s="5">
        <f t="shared" si="11"/>
        <v>3.1415926535897931</v>
      </c>
      <c r="O37" s="5">
        <f t="shared" si="12"/>
        <v>-1</v>
      </c>
      <c r="P37" s="6">
        <f t="shared" si="13"/>
        <v>1.22514845490862E-16</v>
      </c>
      <c r="Q37" s="5">
        <f t="shared" si="14"/>
        <v>0</v>
      </c>
      <c r="R37" s="5">
        <f t="shared" si="15"/>
        <v>1</v>
      </c>
      <c r="S37" s="6">
        <f t="shared" si="16"/>
        <v>0</v>
      </c>
      <c r="T37" s="5">
        <f t="shared" si="17"/>
        <v>6.2831853071795862</v>
      </c>
      <c r="U37" s="5">
        <f t="shared" si="18"/>
        <v>1</v>
      </c>
      <c r="V37" s="6">
        <f t="shared" si="19"/>
        <v>-2.45029690981724E-16</v>
      </c>
      <c r="W37" s="5">
        <f t="shared" si="20"/>
        <v>3.1415926535897931</v>
      </c>
      <c r="X37" s="5">
        <f t="shared" si="21"/>
        <v>-1</v>
      </c>
      <c r="Y37" s="6">
        <f t="shared" si="22"/>
        <v>1.22514845490862E-16</v>
      </c>
      <c r="Z37" s="5">
        <f t="shared" si="23"/>
        <v>9.4247779607693793</v>
      </c>
      <c r="AA37" s="5">
        <f t="shared" si="24"/>
        <v>-1</v>
      </c>
      <c r="AB37" s="6">
        <f t="shared" si="25"/>
        <v>3.67544536472586E-16</v>
      </c>
      <c r="AC37" s="19">
        <f t="shared" si="26"/>
        <v>1.7642137750684128E-14</v>
      </c>
      <c r="AD37" s="19">
        <f t="shared" si="27"/>
        <v>3.1124502441411403E-28</v>
      </c>
      <c r="AE37" s="19">
        <f t="shared" si="28"/>
        <v>0.24671837680197983</v>
      </c>
      <c r="AF37" s="19">
        <f t="shared" si="29"/>
        <v>6</v>
      </c>
      <c r="AG37" s="19">
        <f t="shared" si="30"/>
        <v>4</v>
      </c>
      <c r="AH37" s="19">
        <f t="shared" si="33"/>
        <v>33.07472578775657</v>
      </c>
      <c r="AI37" s="19">
        <f t="shared" si="34"/>
        <v>2.470642520472101E-25</v>
      </c>
      <c r="AJ37" s="19">
        <f t="shared" si="31"/>
        <v>14.135921719071801</v>
      </c>
      <c r="AK37" s="19">
        <f t="shared" si="35"/>
        <v>1.1297760038174935E-30</v>
      </c>
      <c r="AL37">
        <f t="shared" si="36"/>
        <v>0.31528558482747032</v>
      </c>
    </row>
    <row r="38" spans="2:38" x14ac:dyDescent="0.25">
      <c r="B38" s="7">
        <f t="shared" si="0"/>
        <v>1</v>
      </c>
      <c r="C38" s="8">
        <f t="shared" si="1"/>
        <v>0</v>
      </c>
      <c r="D38" s="9">
        <f t="shared" si="2"/>
        <v>3</v>
      </c>
      <c r="E38" s="5">
        <f t="shared" si="32"/>
        <v>0</v>
      </c>
      <c r="F38" s="5">
        <f t="shared" si="3"/>
        <v>1</v>
      </c>
      <c r="G38" s="6">
        <f t="shared" si="4"/>
        <v>0</v>
      </c>
      <c r="H38" s="5">
        <f t="shared" si="5"/>
        <v>9.4247779607693793</v>
      </c>
      <c r="I38" s="5">
        <f t="shared" si="6"/>
        <v>-1</v>
      </c>
      <c r="J38" s="6">
        <f t="shared" si="7"/>
        <v>3.67544536472586E-16</v>
      </c>
      <c r="K38" s="5">
        <f t="shared" si="8"/>
        <v>12.566370614359172</v>
      </c>
      <c r="L38" s="5">
        <f t="shared" si="9"/>
        <v>1</v>
      </c>
      <c r="M38" s="6">
        <f t="shared" si="10"/>
        <v>-4.90059381963448E-16</v>
      </c>
      <c r="N38" s="5">
        <f t="shared" si="11"/>
        <v>3.1415926535897931</v>
      </c>
      <c r="O38" s="5">
        <f t="shared" si="12"/>
        <v>-1</v>
      </c>
      <c r="P38" s="6">
        <f t="shared" si="13"/>
        <v>1.22514845490862E-16</v>
      </c>
      <c r="Q38" s="5">
        <f t="shared" si="14"/>
        <v>0</v>
      </c>
      <c r="R38" s="5">
        <f t="shared" si="15"/>
        <v>1</v>
      </c>
      <c r="S38" s="6">
        <f t="shared" si="16"/>
        <v>0</v>
      </c>
      <c r="T38" s="5">
        <f t="shared" si="17"/>
        <v>9.4247779607693793</v>
      </c>
      <c r="U38" s="5">
        <f t="shared" si="18"/>
        <v>-1</v>
      </c>
      <c r="V38" s="6">
        <f t="shared" si="19"/>
        <v>3.67544536472586E-16</v>
      </c>
      <c r="W38" s="5">
        <f t="shared" si="20"/>
        <v>3.1415926535897931</v>
      </c>
      <c r="X38" s="5">
        <f t="shared" si="21"/>
        <v>-1</v>
      </c>
      <c r="Y38" s="6">
        <f t="shared" si="22"/>
        <v>1.22514845490862E-16</v>
      </c>
      <c r="Z38" s="5">
        <f t="shared" si="23"/>
        <v>12.566370614359172</v>
      </c>
      <c r="AA38" s="5">
        <f t="shared" si="24"/>
        <v>1</v>
      </c>
      <c r="AB38" s="6">
        <f t="shared" si="25"/>
        <v>-4.90059381963448E-16</v>
      </c>
      <c r="AC38" s="19">
        <f t="shared" si="26"/>
        <v>0</v>
      </c>
      <c r="AD38" s="19">
        <f t="shared" si="27"/>
        <v>0</v>
      </c>
      <c r="AE38" s="19">
        <f t="shared" si="28"/>
        <v>0.35264742052394599</v>
      </c>
      <c r="AF38" s="19">
        <f t="shared" si="29"/>
        <v>6</v>
      </c>
      <c r="AG38" s="19">
        <f t="shared" si="30"/>
        <v>4</v>
      </c>
      <c r="AH38" s="19">
        <f t="shared" si="33"/>
        <v>13.540921526896616</v>
      </c>
      <c r="AI38" s="19">
        <f t="shared" si="34"/>
        <v>0</v>
      </c>
      <c r="AJ38" s="19">
        <f t="shared" si="31"/>
        <v>20.205208852197231</v>
      </c>
      <c r="AK38" s="19">
        <f t="shared" si="35"/>
        <v>0</v>
      </c>
      <c r="AL38">
        <f t="shared" si="36"/>
        <v>0.22294057504187073</v>
      </c>
    </row>
    <row r="39" spans="2:38" x14ac:dyDescent="0.25">
      <c r="B39" s="7">
        <f t="shared" si="0"/>
        <v>1</v>
      </c>
      <c r="C39" s="8">
        <f t="shared" si="1"/>
        <v>0</v>
      </c>
      <c r="D39" s="9">
        <f t="shared" si="2"/>
        <v>4</v>
      </c>
      <c r="E39" s="5">
        <f t="shared" si="32"/>
        <v>0</v>
      </c>
      <c r="F39" s="5">
        <f t="shared" si="3"/>
        <v>1</v>
      </c>
      <c r="G39" s="6">
        <f t="shared" si="4"/>
        <v>0</v>
      </c>
      <c r="H39" s="5">
        <f t="shared" si="5"/>
        <v>12.566370614359172</v>
      </c>
      <c r="I39" s="5">
        <f t="shared" si="6"/>
        <v>1</v>
      </c>
      <c r="J39" s="6">
        <f t="shared" si="7"/>
        <v>-4.90059381963448E-16</v>
      </c>
      <c r="K39" s="5">
        <f t="shared" si="8"/>
        <v>15.707963267948966</v>
      </c>
      <c r="L39" s="5">
        <f t="shared" si="9"/>
        <v>-1</v>
      </c>
      <c r="M39" s="6">
        <f t="shared" si="10"/>
        <v>6.1257422745431001E-16</v>
      </c>
      <c r="N39" s="5">
        <f t="shared" si="11"/>
        <v>3.1415926535897931</v>
      </c>
      <c r="O39" s="5">
        <f t="shared" si="12"/>
        <v>-1</v>
      </c>
      <c r="P39" s="6">
        <f t="shared" si="13"/>
        <v>1.22514845490862E-16</v>
      </c>
      <c r="Q39" s="5">
        <f t="shared" si="14"/>
        <v>0</v>
      </c>
      <c r="R39" s="5">
        <f t="shared" si="15"/>
        <v>1</v>
      </c>
      <c r="S39" s="6">
        <f t="shared" si="16"/>
        <v>0</v>
      </c>
      <c r="T39" s="5">
        <f t="shared" si="17"/>
        <v>12.566370614359172</v>
      </c>
      <c r="U39" s="5">
        <f t="shared" si="18"/>
        <v>1</v>
      </c>
      <c r="V39" s="6">
        <f t="shared" si="19"/>
        <v>-4.90059381963448E-16</v>
      </c>
      <c r="W39" s="5">
        <f t="shared" si="20"/>
        <v>3.1415926535897931</v>
      </c>
      <c r="X39" s="5">
        <f t="shared" si="21"/>
        <v>-1</v>
      </c>
      <c r="Y39" s="6">
        <f t="shared" si="22"/>
        <v>1.22514845490862E-16</v>
      </c>
      <c r="Z39" s="5">
        <f t="shared" si="23"/>
        <v>15.707963267948966</v>
      </c>
      <c r="AA39" s="5">
        <f t="shared" si="24"/>
        <v>-1</v>
      </c>
      <c r="AB39" s="6">
        <f t="shared" si="25"/>
        <v>6.1257422745431001E-16</v>
      </c>
      <c r="AC39" s="19">
        <f t="shared" si="26"/>
        <v>1.7642137750684128E-14</v>
      </c>
      <c r="AD39" s="19">
        <f t="shared" si="27"/>
        <v>3.1124502441411403E-28</v>
      </c>
      <c r="AE39" s="19">
        <f t="shared" si="28"/>
        <v>0.46712931554659209</v>
      </c>
      <c r="AF39" s="19">
        <f t="shared" si="29"/>
        <v>9</v>
      </c>
      <c r="AG39" s="19">
        <f t="shared" si="30"/>
        <v>4</v>
      </c>
      <c r="AH39" s="19">
        <f t="shared" si="33"/>
        <v>6.7051298435724798</v>
      </c>
      <c r="AI39" s="19">
        <f t="shared" si="34"/>
        <v>7.5129778867050758E-26</v>
      </c>
      <c r="AJ39" s="19">
        <f t="shared" si="31"/>
        <v>26.764538267654601</v>
      </c>
      <c r="AK39" s="19">
        <f t="shared" si="35"/>
        <v>3.4355363284158724E-31</v>
      </c>
      <c r="AL39">
        <f t="shared" si="36"/>
        <v>0.17098761565061474</v>
      </c>
    </row>
    <row r="40" spans="2:38" x14ac:dyDescent="0.25">
      <c r="B40" s="7">
        <f t="shared" si="0"/>
        <v>1</v>
      </c>
      <c r="C40" s="8">
        <f t="shared" si="1"/>
        <v>1</v>
      </c>
      <c r="D40" s="9">
        <f t="shared" si="2"/>
        <v>0</v>
      </c>
      <c r="E40" s="5">
        <f t="shared" si="32"/>
        <v>0</v>
      </c>
      <c r="F40" s="5">
        <f t="shared" si="3"/>
        <v>1</v>
      </c>
      <c r="G40" s="6">
        <f t="shared" si="4"/>
        <v>0</v>
      </c>
      <c r="H40" s="5">
        <f t="shared" si="5"/>
        <v>3.1415926535897931</v>
      </c>
      <c r="I40" s="5">
        <f t="shared" si="6"/>
        <v>-1</v>
      </c>
      <c r="J40" s="6">
        <f t="shared" si="7"/>
        <v>1.22514845490862E-16</v>
      </c>
      <c r="K40" s="5">
        <f t="shared" si="8"/>
        <v>3.1415926535897931</v>
      </c>
      <c r="L40" s="5">
        <f t="shared" si="9"/>
        <v>-1</v>
      </c>
      <c r="M40" s="6">
        <f t="shared" si="10"/>
        <v>1.22514845490862E-16</v>
      </c>
      <c r="N40" s="5">
        <f t="shared" si="11"/>
        <v>6.2831853071795862</v>
      </c>
      <c r="O40" s="5">
        <f t="shared" si="12"/>
        <v>1</v>
      </c>
      <c r="P40" s="6">
        <f t="shared" si="13"/>
        <v>-2.45029690981724E-16</v>
      </c>
      <c r="Q40" s="5">
        <f t="shared" si="14"/>
        <v>3.1415926535897931</v>
      </c>
      <c r="R40" s="5">
        <f t="shared" si="15"/>
        <v>-1</v>
      </c>
      <c r="S40" s="6">
        <f t="shared" si="16"/>
        <v>1.22514845490862E-16</v>
      </c>
      <c r="T40" s="5">
        <f t="shared" si="17"/>
        <v>0</v>
      </c>
      <c r="U40" s="5">
        <f t="shared" si="18"/>
        <v>1</v>
      </c>
      <c r="V40" s="6">
        <f t="shared" si="19"/>
        <v>0</v>
      </c>
      <c r="W40" s="5">
        <f t="shared" si="20"/>
        <v>3.1415926535897931</v>
      </c>
      <c r="X40" s="5">
        <f t="shared" si="21"/>
        <v>-1</v>
      </c>
      <c r="Y40" s="6">
        <f t="shared" si="22"/>
        <v>1.22514845490862E-16</v>
      </c>
      <c r="Z40" s="5">
        <f t="shared" si="23"/>
        <v>6.2831853071795862</v>
      </c>
      <c r="AA40" s="5">
        <f t="shared" si="24"/>
        <v>1</v>
      </c>
      <c r="AB40" s="6">
        <f t="shared" si="25"/>
        <v>-2.45029690981724E-16</v>
      </c>
      <c r="AC40" s="19">
        <f t="shared" si="26"/>
        <v>0</v>
      </c>
      <c r="AD40" s="19">
        <f t="shared" si="27"/>
        <v>0</v>
      </c>
      <c r="AE40" s="19">
        <f t="shared" si="28"/>
        <v>0.15508107790100498</v>
      </c>
      <c r="AF40" s="19">
        <f t="shared" si="29"/>
        <v>3</v>
      </c>
      <c r="AG40" s="19">
        <f t="shared" si="30"/>
        <v>4</v>
      </c>
      <c r="AH40" s="19">
        <f t="shared" si="33"/>
        <v>105.58518194941907</v>
      </c>
      <c r="AI40" s="19">
        <f t="shared" si="34"/>
        <v>0</v>
      </c>
      <c r="AJ40" s="19">
        <f t="shared" si="31"/>
        <v>8.885491246067124</v>
      </c>
      <c r="AK40" s="19">
        <f t="shared" si="35"/>
        <v>0</v>
      </c>
      <c r="AL40">
        <f t="shared" si="36"/>
        <v>0.49851028073651599</v>
      </c>
    </row>
    <row r="41" spans="2:38" x14ac:dyDescent="0.25">
      <c r="B41" s="7">
        <f t="shared" si="0"/>
        <v>1</v>
      </c>
      <c r="C41" s="8">
        <f t="shared" si="1"/>
        <v>1</v>
      </c>
      <c r="D41" s="9">
        <f t="shared" si="2"/>
        <v>1</v>
      </c>
      <c r="E41" s="5">
        <f t="shared" si="32"/>
        <v>0</v>
      </c>
      <c r="F41" s="5">
        <f t="shared" si="3"/>
        <v>1</v>
      </c>
      <c r="G41" s="6">
        <f t="shared" si="4"/>
        <v>0</v>
      </c>
      <c r="H41" s="5">
        <f t="shared" si="5"/>
        <v>6.2831853071795862</v>
      </c>
      <c r="I41" s="5">
        <f t="shared" si="6"/>
        <v>1</v>
      </c>
      <c r="J41" s="6">
        <f t="shared" si="7"/>
        <v>-2.45029690981724E-16</v>
      </c>
      <c r="K41" s="5">
        <f t="shared" si="8"/>
        <v>6.2831853071795862</v>
      </c>
      <c r="L41" s="5">
        <f t="shared" si="9"/>
        <v>1</v>
      </c>
      <c r="M41" s="6">
        <f t="shared" si="10"/>
        <v>-2.45029690981724E-16</v>
      </c>
      <c r="N41" s="5">
        <f t="shared" si="11"/>
        <v>6.2831853071795862</v>
      </c>
      <c r="O41" s="5">
        <f t="shared" si="12"/>
        <v>1</v>
      </c>
      <c r="P41" s="6">
        <f t="shared" si="13"/>
        <v>-2.45029690981724E-16</v>
      </c>
      <c r="Q41" s="5">
        <f t="shared" si="14"/>
        <v>3.1415926535897931</v>
      </c>
      <c r="R41" s="5">
        <f t="shared" si="15"/>
        <v>-1</v>
      </c>
      <c r="S41" s="6">
        <f t="shared" si="16"/>
        <v>1.22514845490862E-16</v>
      </c>
      <c r="T41" s="5">
        <f t="shared" si="17"/>
        <v>3.1415926535897931</v>
      </c>
      <c r="U41" s="5">
        <f t="shared" si="18"/>
        <v>-1</v>
      </c>
      <c r="V41" s="6">
        <f t="shared" si="19"/>
        <v>1.22514845490862E-16</v>
      </c>
      <c r="W41" s="5">
        <f t="shared" si="20"/>
        <v>3.1415926535897931</v>
      </c>
      <c r="X41" s="5">
        <f t="shared" si="21"/>
        <v>-1</v>
      </c>
      <c r="Y41" s="6">
        <f t="shared" si="22"/>
        <v>1.22514845490862E-16</v>
      </c>
      <c r="Z41" s="5">
        <f t="shared" si="23"/>
        <v>9.4247779607693793</v>
      </c>
      <c r="AA41" s="5">
        <f t="shared" si="24"/>
        <v>-1</v>
      </c>
      <c r="AB41" s="6">
        <f t="shared" si="25"/>
        <v>3.67544536472586E-16</v>
      </c>
      <c r="AC41" s="19">
        <f t="shared" si="26"/>
        <v>136</v>
      </c>
      <c r="AD41" s="19">
        <f t="shared" si="27"/>
        <v>18496</v>
      </c>
      <c r="AE41" s="19">
        <f t="shared" si="28"/>
        <v>0.19032123924109987</v>
      </c>
      <c r="AF41" s="19">
        <f t="shared" si="29"/>
        <v>1</v>
      </c>
      <c r="AG41" s="19">
        <f t="shared" si="30"/>
        <v>8</v>
      </c>
      <c r="AH41" s="19">
        <f t="shared" si="33"/>
        <v>63.282242092799777</v>
      </c>
      <c r="AI41" s="19">
        <f t="shared" si="34"/>
        <v>9363746.7979873978</v>
      </c>
      <c r="AJ41" s="19">
        <f t="shared" si="31"/>
        <v>10.904603760214648</v>
      </c>
      <c r="AK41" s="19">
        <f t="shared" si="35"/>
        <v>42.818563796787501</v>
      </c>
      <c r="AL41">
        <f t="shared" si="36"/>
        <v>0.40703193977868612</v>
      </c>
    </row>
    <row r="42" spans="2:38" x14ac:dyDescent="0.25">
      <c r="B42" s="7">
        <f t="shared" si="0"/>
        <v>1</v>
      </c>
      <c r="C42" s="8">
        <f t="shared" si="1"/>
        <v>1</v>
      </c>
      <c r="D42" s="9">
        <f t="shared" si="2"/>
        <v>2</v>
      </c>
      <c r="E42" s="5">
        <f t="shared" si="32"/>
        <v>0</v>
      </c>
      <c r="F42" s="5">
        <f t="shared" si="3"/>
        <v>1</v>
      </c>
      <c r="G42" s="6">
        <f t="shared" si="4"/>
        <v>0</v>
      </c>
      <c r="H42" s="5">
        <f t="shared" si="5"/>
        <v>9.4247779607693793</v>
      </c>
      <c r="I42" s="5">
        <f t="shared" si="6"/>
        <v>-1</v>
      </c>
      <c r="J42" s="6">
        <f t="shared" si="7"/>
        <v>3.67544536472586E-16</v>
      </c>
      <c r="K42" s="5">
        <f t="shared" si="8"/>
        <v>9.4247779607693793</v>
      </c>
      <c r="L42" s="5">
        <f t="shared" si="9"/>
        <v>-1</v>
      </c>
      <c r="M42" s="6">
        <f t="shared" si="10"/>
        <v>3.67544536472586E-16</v>
      </c>
      <c r="N42" s="5">
        <f t="shared" si="11"/>
        <v>6.2831853071795862</v>
      </c>
      <c r="O42" s="5">
        <f t="shared" si="12"/>
        <v>1</v>
      </c>
      <c r="P42" s="6">
        <f t="shared" si="13"/>
        <v>-2.45029690981724E-16</v>
      </c>
      <c r="Q42" s="5">
        <f t="shared" si="14"/>
        <v>3.1415926535897931</v>
      </c>
      <c r="R42" s="5">
        <f t="shared" si="15"/>
        <v>-1</v>
      </c>
      <c r="S42" s="6">
        <f t="shared" si="16"/>
        <v>1.22514845490862E-16</v>
      </c>
      <c r="T42" s="5">
        <f t="shared" si="17"/>
        <v>6.2831853071795862</v>
      </c>
      <c r="U42" s="5">
        <f t="shared" si="18"/>
        <v>1</v>
      </c>
      <c r="V42" s="6">
        <f t="shared" si="19"/>
        <v>-2.45029690981724E-16</v>
      </c>
      <c r="W42" s="5">
        <f t="shared" si="20"/>
        <v>3.1415926535897931</v>
      </c>
      <c r="X42" s="5">
        <f t="shared" si="21"/>
        <v>-1</v>
      </c>
      <c r="Y42" s="6">
        <f t="shared" si="22"/>
        <v>1.22514845490862E-16</v>
      </c>
      <c r="Z42" s="5">
        <f t="shared" si="23"/>
        <v>12.566370614359172</v>
      </c>
      <c r="AA42" s="5">
        <f t="shared" si="24"/>
        <v>1</v>
      </c>
      <c r="AB42" s="6">
        <f t="shared" si="25"/>
        <v>-4.90059381963448E-16</v>
      </c>
      <c r="AC42" s="19">
        <f t="shared" si="26"/>
        <v>1.6662018986757232E-14</v>
      </c>
      <c r="AD42" s="19">
        <f t="shared" si="27"/>
        <v>2.776228767150585E-28</v>
      </c>
      <c r="AE42" s="19">
        <f t="shared" si="28"/>
        <v>0.27083171002842782</v>
      </c>
      <c r="AF42" s="19">
        <f t="shared" si="29"/>
        <v>3</v>
      </c>
      <c r="AG42" s="19">
        <f t="shared" si="30"/>
        <v>8</v>
      </c>
      <c r="AH42" s="19">
        <f t="shared" si="33"/>
        <v>26.196979503987919</v>
      </c>
      <c r="AI42" s="19">
        <f t="shared" si="34"/>
        <v>1.7454913946742126E-25</v>
      </c>
      <c r="AJ42" s="19">
        <f t="shared" si="31"/>
        <v>15.517513942939846</v>
      </c>
      <c r="AK42" s="19">
        <f t="shared" si="35"/>
        <v>7.9817872323999112E-31</v>
      </c>
      <c r="AL42">
        <f t="shared" si="36"/>
        <v>0.28781504477702341</v>
      </c>
    </row>
    <row r="43" spans="2:38" x14ac:dyDescent="0.25">
      <c r="B43" s="7">
        <f t="shared" si="0"/>
        <v>1</v>
      </c>
      <c r="C43" s="8">
        <f t="shared" si="1"/>
        <v>1</v>
      </c>
      <c r="D43" s="9">
        <f t="shared" si="2"/>
        <v>3</v>
      </c>
      <c r="E43" s="5">
        <f t="shared" si="32"/>
        <v>0</v>
      </c>
      <c r="F43" s="5">
        <f t="shared" si="3"/>
        <v>1</v>
      </c>
      <c r="G43" s="6">
        <f t="shared" si="4"/>
        <v>0</v>
      </c>
      <c r="H43" s="5">
        <f t="shared" si="5"/>
        <v>12.566370614359172</v>
      </c>
      <c r="I43" s="5">
        <f t="shared" si="6"/>
        <v>1</v>
      </c>
      <c r="J43" s="6">
        <f t="shared" si="7"/>
        <v>-4.90059381963448E-16</v>
      </c>
      <c r="K43" s="5">
        <f t="shared" si="8"/>
        <v>12.566370614359172</v>
      </c>
      <c r="L43" s="5">
        <f t="shared" si="9"/>
        <v>1</v>
      </c>
      <c r="M43" s="6">
        <f t="shared" si="10"/>
        <v>-4.90059381963448E-16</v>
      </c>
      <c r="N43" s="5">
        <f t="shared" si="11"/>
        <v>6.2831853071795862</v>
      </c>
      <c r="O43" s="5">
        <f t="shared" si="12"/>
        <v>1</v>
      </c>
      <c r="P43" s="6">
        <f t="shared" si="13"/>
        <v>-2.45029690981724E-16</v>
      </c>
      <c r="Q43" s="5">
        <f t="shared" si="14"/>
        <v>3.1415926535897931</v>
      </c>
      <c r="R43" s="5">
        <f t="shared" si="15"/>
        <v>-1</v>
      </c>
      <c r="S43" s="6">
        <f t="shared" si="16"/>
        <v>1.22514845490862E-16</v>
      </c>
      <c r="T43" s="5">
        <f t="shared" si="17"/>
        <v>9.4247779607693793</v>
      </c>
      <c r="U43" s="5">
        <f t="shared" si="18"/>
        <v>-1</v>
      </c>
      <c r="V43" s="6">
        <f t="shared" si="19"/>
        <v>3.67544536472586E-16</v>
      </c>
      <c r="W43" s="5">
        <f t="shared" si="20"/>
        <v>3.1415926535897931</v>
      </c>
      <c r="X43" s="5">
        <f t="shared" si="21"/>
        <v>-1</v>
      </c>
      <c r="Y43" s="6">
        <f t="shared" si="22"/>
        <v>1.22514845490862E-16</v>
      </c>
      <c r="Z43" s="5">
        <f t="shared" si="23"/>
        <v>15.707963267948966</v>
      </c>
      <c r="AA43" s="5">
        <f t="shared" si="24"/>
        <v>-1</v>
      </c>
      <c r="AB43" s="6">
        <f t="shared" si="25"/>
        <v>6.1257422745431001E-16</v>
      </c>
      <c r="AC43" s="19">
        <f t="shared" si="26"/>
        <v>136</v>
      </c>
      <c r="AD43" s="19">
        <f t="shared" si="27"/>
        <v>18496</v>
      </c>
      <c r="AE43" s="19">
        <f t="shared" si="28"/>
        <v>0.37067137228334651</v>
      </c>
      <c r="AF43" s="19">
        <f t="shared" si="29"/>
        <v>3</v>
      </c>
      <c r="AG43" s="19">
        <f t="shared" si="30"/>
        <v>8</v>
      </c>
      <c r="AH43" s="19">
        <f t="shared" si="33"/>
        <v>11.954389041802626</v>
      </c>
      <c r="AI43" s="19">
        <f t="shared" si="34"/>
        <v>5306601.1132123526</v>
      </c>
      <c r="AJ43" s="19">
        <f t="shared" si="31"/>
        <v>21.237905218158275</v>
      </c>
      <c r="AK43" s="19">
        <f t="shared" si="35"/>
        <v>24.266038287048151</v>
      </c>
      <c r="AL43">
        <f t="shared" si="36"/>
        <v>0.21256549792732335</v>
      </c>
    </row>
    <row r="44" spans="2:38" x14ac:dyDescent="0.25">
      <c r="B44" s="7">
        <f t="shared" si="0"/>
        <v>1</v>
      </c>
      <c r="C44" s="8">
        <f t="shared" si="1"/>
        <v>1</v>
      </c>
      <c r="D44" s="9">
        <f t="shared" si="2"/>
        <v>4</v>
      </c>
      <c r="E44" s="5">
        <f t="shared" si="32"/>
        <v>0</v>
      </c>
      <c r="F44" s="5">
        <f t="shared" si="3"/>
        <v>1</v>
      </c>
      <c r="G44" s="6">
        <f t="shared" si="4"/>
        <v>0</v>
      </c>
      <c r="H44" s="5">
        <f t="shared" si="5"/>
        <v>15.707963267948966</v>
      </c>
      <c r="I44" s="5">
        <f t="shared" si="6"/>
        <v>-1</v>
      </c>
      <c r="J44" s="6">
        <f t="shared" si="7"/>
        <v>6.1257422745431001E-16</v>
      </c>
      <c r="K44" s="5">
        <f t="shared" si="8"/>
        <v>15.707963267948966</v>
      </c>
      <c r="L44" s="5">
        <f t="shared" si="9"/>
        <v>-1</v>
      </c>
      <c r="M44" s="6">
        <f t="shared" si="10"/>
        <v>6.1257422745431001E-16</v>
      </c>
      <c r="N44" s="5">
        <f t="shared" si="11"/>
        <v>6.2831853071795862</v>
      </c>
      <c r="O44" s="5">
        <f t="shared" si="12"/>
        <v>1</v>
      </c>
      <c r="P44" s="6">
        <f t="shared" si="13"/>
        <v>-2.45029690981724E-16</v>
      </c>
      <c r="Q44" s="5">
        <f t="shared" si="14"/>
        <v>3.1415926535897931</v>
      </c>
      <c r="R44" s="5">
        <f t="shared" si="15"/>
        <v>-1</v>
      </c>
      <c r="S44" s="6">
        <f t="shared" si="16"/>
        <v>1.22514845490862E-16</v>
      </c>
      <c r="T44" s="5">
        <f t="shared" si="17"/>
        <v>12.566370614359172</v>
      </c>
      <c r="U44" s="5">
        <f t="shared" si="18"/>
        <v>1</v>
      </c>
      <c r="V44" s="6">
        <f t="shared" si="19"/>
        <v>-4.90059381963448E-16</v>
      </c>
      <c r="W44" s="5">
        <f t="shared" si="20"/>
        <v>3.1415926535897931</v>
      </c>
      <c r="X44" s="5">
        <f t="shared" si="21"/>
        <v>-1</v>
      </c>
      <c r="Y44" s="6">
        <f t="shared" si="22"/>
        <v>1.22514845490862E-16</v>
      </c>
      <c r="Z44" s="5">
        <f t="shared" si="23"/>
        <v>18.849555921538759</v>
      </c>
      <c r="AA44" s="5">
        <f t="shared" si="24"/>
        <v>1</v>
      </c>
      <c r="AB44" s="6">
        <f t="shared" si="25"/>
        <v>-7.3508907294517201E-16</v>
      </c>
      <c r="AC44" s="19">
        <f t="shared" si="26"/>
        <v>3.3324037973514464E-14</v>
      </c>
      <c r="AD44" s="19">
        <f t="shared" si="27"/>
        <v>1.110491506860234E-27</v>
      </c>
      <c r="AE44" s="19">
        <f t="shared" si="28"/>
        <v>0.48180631555330489</v>
      </c>
      <c r="AF44" s="19">
        <f t="shared" si="29"/>
        <v>6</v>
      </c>
      <c r="AG44" s="19">
        <f t="shared" si="30"/>
        <v>8</v>
      </c>
      <c r="AH44" s="19">
        <f t="shared" si="33"/>
        <v>6.2061001381864953</v>
      </c>
      <c r="AI44" s="19">
        <f t="shared" si="34"/>
        <v>3.3080743172065095E-25</v>
      </c>
      <c r="AJ44" s="19">
        <f t="shared" si="31"/>
        <v>27.605468423952722</v>
      </c>
      <c r="AK44" s="19">
        <f t="shared" si="35"/>
        <v>1.5127170165073896E-30</v>
      </c>
      <c r="AL44">
        <f t="shared" si="36"/>
        <v>0.16617009357883866</v>
      </c>
    </row>
    <row r="45" spans="2:38" x14ac:dyDescent="0.25">
      <c r="B45" s="7">
        <f t="shared" si="0"/>
        <v>1</v>
      </c>
      <c r="C45" s="8">
        <f t="shared" si="1"/>
        <v>2</v>
      </c>
      <c r="D45" s="9">
        <f t="shared" si="2"/>
        <v>0</v>
      </c>
      <c r="E45" s="5">
        <f t="shared" si="32"/>
        <v>0</v>
      </c>
      <c r="F45" s="5">
        <f t="shared" si="3"/>
        <v>1</v>
      </c>
      <c r="G45" s="6">
        <f t="shared" si="4"/>
        <v>0</v>
      </c>
      <c r="H45" s="5">
        <f t="shared" si="5"/>
        <v>6.2831853071795862</v>
      </c>
      <c r="I45" s="5">
        <f t="shared" si="6"/>
        <v>1</v>
      </c>
      <c r="J45" s="6">
        <f t="shared" si="7"/>
        <v>-2.45029690981724E-16</v>
      </c>
      <c r="K45" s="5">
        <f t="shared" si="8"/>
        <v>3.1415926535897931</v>
      </c>
      <c r="L45" s="5">
        <f t="shared" si="9"/>
        <v>-1</v>
      </c>
      <c r="M45" s="6">
        <f t="shared" si="10"/>
        <v>1.22514845490862E-16</v>
      </c>
      <c r="N45" s="5">
        <f t="shared" si="11"/>
        <v>9.4247779607693793</v>
      </c>
      <c r="O45" s="5">
        <f t="shared" si="12"/>
        <v>-1</v>
      </c>
      <c r="P45" s="6">
        <f t="shared" si="13"/>
        <v>3.67544536472586E-16</v>
      </c>
      <c r="Q45" s="5">
        <f t="shared" si="14"/>
        <v>6.2831853071795862</v>
      </c>
      <c r="R45" s="5">
        <f t="shared" si="15"/>
        <v>1</v>
      </c>
      <c r="S45" s="6">
        <f t="shared" si="16"/>
        <v>-2.45029690981724E-16</v>
      </c>
      <c r="T45" s="5">
        <f t="shared" si="17"/>
        <v>0</v>
      </c>
      <c r="U45" s="5">
        <f t="shared" si="18"/>
        <v>1</v>
      </c>
      <c r="V45" s="6">
        <f t="shared" si="19"/>
        <v>0</v>
      </c>
      <c r="W45" s="5">
        <f t="shared" si="20"/>
        <v>3.1415926535897931</v>
      </c>
      <c r="X45" s="5">
        <f t="shared" si="21"/>
        <v>-1</v>
      </c>
      <c r="Y45" s="6">
        <f t="shared" si="22"/>
        <v>1.22514845490862E-16</v>
      </c>
      <c r="Z45" s="5">
        <f t="shared" si="23"/>
        <v>9.4247779607693793</v>
      </c>
      <c r="AA45" s="5">
        <f t="shared" si="24"/>
        <v>-1</v>
      </c>
      <c r="AB45" s="6">
        <f t="shared" si="25"/>
        <v>3.67544536472586E-16</v>
      </c>
      <c r="AC45" s="19">
        <f t="shared" si="26"/>
        <v>1.7642137750684128E-14</v>
      </c>
      <c r="AD45" s="19">
        <f t="shared" si="27"/>
        <v>3.1124502441411403E-28</v>
      </c>
      <c r="AE45" s="19">
        <f t="shared" si="28"/>
        <v>0.24671837680197983</v>
      </c>
      <c r="AF45" s="19">
        <f t="shared" si="29"/>
        <v>6</v>
      </c>
      <c r="AG45" s="19">
        <f t="shared" si="30"/>
        <v>4</v>
      </c>
      <c r="AH45" s="19">
        <f t="shared" si="33"/>
        <v>33.07472578775657</v>
      </c>
      <c r="AI45" s="19">
        <f t="shared" si="34"/>
        <v>2.470642520472101E-25</v>
      </c>
      <c r="AJ45" s="19">
        <f t="shared" si="31"/>
        <v>14.135921719071801</v>
      </c>
      <c r="AK45" s="19">
        <f t="shared" si="35"/>
        <v>1.1297760038174935E-30</v>
      </c>
      <c r="AL45">
        <f t="shared" si="36"/>
        <v>0.31528558482747032</v>
      </c>
    </row>
    <row r="46" spans="2:38" x14ac:dyDescent="0.25">
      <c r="B46" s="7">
        <f t="shared" si="0"/>
        <v>1</v>
      </c>
      <c r="C46" s="8">
        <f t="shared" si="1"/>
        <v>2</v>
      </c>
      <c r="D46" s="9">
        <f t="shared" si="2"/>
        <v>1</v>
      </c>
      <c r="E46" s="5">
        <f t="shared" si="32"/>
        <v>0</v>
      </c>
      <c r="F46" s="5">
        <f t="shared" si="3"/>
        <v>1</v>
      </c>
      <c r="G46" s="6">
        <f t="shared" si="4"/>
        <v>0</v>
      </c>
      <c r="H46" s="5">
        <f t="shared" si="5"/>
        <v>9.4247779607693793</v>
      </c>
      <c r="I46" s="5">
        <f t="shared" si="6"/>
        <v>-1</v>
      </c>
      <c r="J46" s="6">
        <f t="shared" si="7"/>
        <v>3.67544536472586E-16</v>
      </c>
      <c r="K46" s="5">
        <f t="shared" si="8"/>
        <v>6.2831853071795862</v>
      </c>
      <c r="L46" s="5">
        <f t="shared" si="9"/>
        <v>1</v>
      </c>
      <c r="M46" s="6">
        <f t="shared" si="10"/>
        <v>-2.45029690981724E-16</v>
      </c>
      <c r="N46" s="5">
        <f t="shared" si="11"/>
        <v>9.4247779607693793</v>
      </c>
      <c r="O46" s="5">
        <f t="shared" si="12"/>
        <v>-1</v>
      </c>
      <c r="P46" s="6">
        <f t="shared" si="13"/>
        <v>3.67544536472586E-16</v>
      </c>
      <c r="Q46" s="5">
        <f t="shared" si="14"/>
        <v>6.2831853071795862</v>
      </c>
      <c r="R46" s="5">
        <f t="shared" si="15"/>
        <v>1</v>
      </c>
      <c r="S46" s="6">
        <f t="shared" si="16"/>
        <v>-2.45029690981724E-16</v>
      </c>
      <c r="T46" s="5">
        <f t="shared" si="17"/>
        <v>3.1415926535897931</v>
      </c>
      <c r="U46" s="5">
        <f t="shared" si="18"/>
        <v>-1</v>
      </c>
      <c r="V46" s="6">
        <f t="shared" si="19"/>
        <v>1.22514845490862E-16</v>
      </c>
      <c r="W46" s="5">
        <f t="shared" si="20"/>
        <v>3.1415926535897931</v>
      </c>
      <c r="X46" s="5">
        <f t="shared" si="21"/>
        <v>-1</v>
      </c>
      <c r="Y46" s="6">
        <f t="shared" si="22"/>
        <v>1.22514845490862E-16</v>
      </c>
      <c r="Z46" s="5">
        <f t="shared" si="23"/>
        <v>12.566370614359172</v>
      </c>
      <c r="AA46" s="5">
        <f t="shared" si="24"/>
        <v>1</v>
      </c>
      <c r="AB46" s="6">
        <f t="shared" si="25"/>
        <v>-4.90059381963448E-16</v>
      </c>
      <c r="AC46" s="19">
        <f t="shared" si="26"/>
        <v>1.6662018986757232E-14</v>
      </c>
      <c r="AD46" s="19">
        <f t="shared" si="27"/>
        <v>2.776228767150585E-28</v>
      </c>
      <c r="AE46" s="19">
        <f t="shared" si="28"/>
        <v>0.27083171002842782</v>
      </c>
      <c r="AF46" s="19">
        <f t="shared" si="29"/>
        <v>3</v>
      </c>
      <c r="AG46" s="19">
        <f t="shared" si="30"/>
        <v>8</v>
      </c>
      <c r="AH46" s="19">
        <f t="shared" si="33"/>
        <v>26.196979503987919</v>
      </c>
      <c r="AI46" s="19">
        <f t="shared" si="34"/>
        <v>1.7454913946742126E-25</v>
      </c>
      <c r="AJ46" s="19">
        <f t="shared" si="31"/>
        <v>15.517513942939846</v>
      </c>
      <c r="AK46" s="19">
        <f t="shared" si="35"/>
        <v>7.9817872323999112E-31</v>
      </c>
      <c r="AL46">
        <f t="shared" si="36"/>
        <v>0.28781504477702341</v>
      </c>
    </row>
    <row r="47" spans="2:38" x14ac:dyDescent="0.25">
      <c r="B47" s="7">
        <f t="shared" si="0"/>
        <v>1</v>
      </c>
      <c r="C47" s="8">
        <f t="shared" si="1"/>
        <v>2</v>
      </c>
      <c r="D47" s="9">
        <f t="shared" si="2"/>
        <v>2</v>
      </c>
      <c r="E47" s="5">
        <f t="shared" si="32"/>
        <v>0</v>
      </c>
      <c r="F47" s="5">
        <f t="shared" si="3"/>
        <v>1</v>
      </c>
      <c r="G47" s="6">
        <f t="shared" si="4"/>
        <v>0</v>
      </c>
      <c r="H47" s="5">
        <f t="shared" si="5"/>
        <v>12.566370614359172</v>
      </c>
      <c r="I47" s="5">
        <f t="shared" si="6"/>
        <v>1</v>
      </c>
      <c r="J47" s="6">
        <f t="shared" si="7"/>
        <v>-4.90059381963448E-16</v>
      </c>
      <c r="K47" s="5">
        <f t="shared" si="8"/>
        <v>9.4247779607693793</v>
      </c>
      <c r="L47" s="5">
        <f t="shared" si="9"/>
        <v>-1</v>
      </c>
      <c r="M47" s="6">
        <f t="shared" si="10"/>
        <v>3.67544536472586E-16</v>
      </c>
      <c r="N47" s="5">
        <f t="shared" si="11"/>
        <v>9.4247779607693793</v>
      </c>
      <c r="O47" s="5">
        <f t="shared" si="12"/>
        <v>-1</v>
      </c>
      <c r="P47" s="6">
        <f t="shared" si="13"/>
        <v>3.67544536472586E-16</v>
      </c>
      <c r="Q47" s="5">
        <f t="shared" si="14"/>
        <v>6.2831853071795862</v>
      </c>
      <c r="R47" s="5">
        <f t="shared" si="15"/>
        <v>1</v>
      </c>
      <c r="S47" s="6">
        <f t="shared" si="16"/>
        <v>-2.45029690981724E-16</v>
      </c>
      <c r="T47" s="5">
        <f t="shared" si="17"/>
        <v>6.2831853071795862</v>
      </c>
      <c r="U47" s="5">
        <f t="shared" si="18"/>
        <v>1</v>
      </c>
      <c r="V47" s="6">
        <f t="shared" si="19"/>
        <v>-2.45029690981724E-16</v>
      </c>
      <c r="W47" s="5">
        <f t="shared" si="20"/>
        <v>3.1415926535897931</v>
      </c>
      <c r="X47" s="5">
        <f t="shared" si="21"/>
        <v>-1</v>
      </c>
      <c r="Y47" s="6">
        <f t="shared" si="22"/>
        <v>1.22514845490862E-16</v>
      </c>
      <c r="Z47" s="5">
        <f t="shared" si="23"/>
        <v>15.707963267948966</v>
      </c>
      <c r="AA47" s="5">
        <f t="shared" si="24"/>
        <v>-1</v>
      </c>
      <c r="AB47" s="6">
        <f t="shared" si="25"/>
        <v>6.1257422745431001E-16</v>
      </c>
      <c r="AC47" s="19">
        <f t="shared" si="26"/>
        <v>1.7642137750684128E-14</v>
      </c>
      <c r="AD47" s="19">
        <f t="shared" si="27"/>
        <v>3.1124502441411403E-28</v>
      </c>
      <c r="AE47" s="19">
        <f t="shared" si="28"/>
        <v>0.33382533171830764</v>
      </c>
      <c r="AF47" s="19">
        <f t="shared" si="29"/>
        <v>6</v>
      </c>
      <c r="AG47" s="19">
        <f t="shared" si="30"/>
        <v>8</v>
      </c>
      <c r="AH47" s="19">
        <f t="shared" si="33"/>
        <v>15.531084298156722</v>
      </c>
      <c r="AI47" s="19">
        <f t="shared" si="34"/>
        <v>2.320306901547577E-25</v>
      </c>
      <c r="AJ47" s="19">
        <f t="shared" si="31"/>
        <v>19.126782602013723</v>
      </c>
      <c r="AK47" s="19">
        <f t="shared" si="35"/>
        <v>1.0610304959697928E-30</v>
      </c>
      <c r="AL47">
        <f t="shared" si="36"/>
        <v>0.23499999999999999</v>
      </c>
    </row>
    <row r="48" spans="2:38" x14ac:dyDescent="0.25">
      <c r="B48" s="7">
        <f t="shared" si="0"/>
        <v>1</v>
      </c>
      <c r="C48" s="8">
        <f t="shared" si="1"/>
        <v>2</v>
      </c>
      <c r="D48" s="9">
        <f t="shared" si="2"/>
        <v>3</v>
      </c>
      <c r="E48" s="5">
        <f t="shared" si="32"/>
        <v>0</v>
      </c>
      <c r="F48" s="5">
        <f t="shared" si="3"/>
        <v>1</v>
      </c>
      <c r="G48" s="6">
        <f t="shared" si="4"/>
        <v>0</v>
      </c>
      <c r="H48" s="5">
        <f t="shared" si="5"/>
        <v>15.707963267948966</v>
      </c>
      <c r="I48" s="5">
        <f t="shared" si="6"/>
        <v>-1</v>
      </c>
      <c r="J48" s="6">
        <f t="shared" si="7"/>
        <v>6.1257422745431001E-16</v>
      </c>
      <c r="K48" s="5">
        <f t="shared" si="8"/>
        <v>12.566370614359172</v>
      </c>
      <c r="L48" s="5">
        <f t="shared" si="9"/>
        <v>1</v>
      </c>
      <c r="M48" s="6">
        <f t="shared" si="10"/>
        <v>-4.90059381963448E-16</v>
      </c>
      <c r="N48" s="5">
        <f t="shared" si="11"/>
        <v>9.4247779607693793</v>
      </c>
      <c r="O48" s="5">
        <f t="shared" si="12"/>
        <v>-1</v>
      </c>
      <c r="P48" s="6">
        <f t="shared" si="13"/>
        <v>3.67544536472586E-16</v>
      </c>
      <c r="Q48" s="5">
        <f t="shared" si="14"/>
        <v>6.2831853071795862</v>
      </c>
      <c r="R48" s="5">
        <f t="shared" si="15"/>
        <v>1</v>
      </c>
      <c r="S48" s="6">
        <f t="shared" si="16"/>
        <v>-2.45029690981724E-16</v>
      </c>
      <c r="T48" s="5">
        <f t="shared" si="17"/>
        <v>9.4247779607693793</v>
      </c>
      <c r="U48" s="5">
        <f t="shared" si="18"/>
        <v>-1</v>
      </c>
      <c r="V48" s="6">
        <f t="shared" si="19"/>
        <v>3.67544536472586E-16</v>
      </c>
      <c r="W48" s="5">
        <f t="shared" si="20"/>
        <v>3.1415926535897931</v>
      </c>
      <c r="X48" s="5">
        <f t="shared" si="21"/>
        <v>-1</v>
      </c>
      <c r="Y48" s="6">
        <f t="shared" si="22"/>
        <v>1.22514845490862E-16</v>
      </c>
      <c r="Z48" s="5">
        <f t="shared" si="23"/>
        <v>18.849555921538759</v>
      </c>
      <c r="AA48" s="5">
        <f t="shared" si="24"/>
        <v>1</v>
      </c>
      <c r="AB48" s="6">
        <f t="shared" si="25"/>
        <v>-7.3508907294517201E-16</v>
      </c>
      <c r="AC48" s="19">
        <f t="shared" si="26"/>
        <v>1.6662018986757232E-14</v>
      </c>
      <c r="AD48" s="19">
        <f t="shared" si="27"/>
        <v>2.776228767150585E-28</v>
      </c>
      <c r="AE48" s="19">
        <f t="shared" si="28"/>
        <v>0.42098898969753878</v>
      </c>
      <c r="AF48" s="19">
        <f t="shared" si="29"/>
        <v>6</v>
      </c>
      <c r="AG48" s="19">
        <f t="shared" si="30"/>
        <v>8</v>
      </c>
      <c r="AH48" s="19">
        <f t="shared" si="33"/>
        <v>8.6960725782410648</v>
      </c>
      <c r="AI48" s="19">
        <f t="shared" si="34"/>
        <v>1.1588297689412256E-25</v>
      </c>
      <c r="AJ48" s="19">
        <f t="shared" si="31"/>
        <v>24.120892331145466</v>
      </c>
      <c r="AK48" s="19">
        <f t="shared" si="35"/>
        <v>5.2990995443929948E-31</v>
      </c>
      <c r="AL48">
        <f t="shared" si="36"/>
        <v>0.18841917554825918</v>
      </c>
    </row>
    <row r="49" spans="2:38" x14ac:dyDescent="0.25">
      <c r="B49" s="7">
        <f t="shared" si="0"/>
        <v>1</v>
      </c>
      <c r="C49" s="8">
        <f t="shared" si="1"/>
        <v>2</v>
      </c>
      <c r="D49" s="9">
        <f t="shared" si="2"/>
        <v>4</v>
      </c>
      <c r="E49" s="5">
        <f t="shared" si="32"/>
        <v>0</v>
      </c>
      <c r="F49" s="5">
        <f t="shared" si="3"/>
        <v>1</v>
      </c>
      <c r="G49" s="6">
        <f t="shared" si="4"/>
        <v>0</v>
      </c>
      <c r="H49" s="5">
        <f t="shared" si="5"/>
        <v>18.849555921538759</v>
      </c>
      <c r="I49" s="5">
        <f t="shared" si="6"/>
        <v>1</v>
      </c>
      <c r="J49" s="6">
        <f t="shared" si="7"/>
        <v>-7.3508907294517201E-16</v>
      </c>
      <c r="K49" s="5">
        <f t="shared" si="8"/>
        <v>15.707963267948966</v>
      </c>
      <c r="L49" s="5">
        <f t="shared" si="9"/>
        <v>-1</v>
      </c>
      <c r="M49" s="6">
        <f t="shared" si="10"/>
        <v>6.1257422745431001E-16</v>
      </c>
      <c r="N49" s="5">
        <f t="shared" si="11"/>
        <v>9.4247779607693793</v>
      </c>
      <c r="O49" s="5">
        <f t="shared" si="12"/>
        <v>-1</v>
      </c>
      <c r="P49" s="6">
        <f t="shared" si="13"/>
        <v>3.67544536472586E-16</v>
      </c>
      <c r="Q49" s="5">
        <f t="shared" si="14"/>
        <v>6.2831853071795862</v>
      </c>
      <c r="R49" s="5">
        <f t="shared" si="15"/>
        <v>1</v>
      </c>
      <c r="S49" s="6">
        <f t="shared" si="16"/>
        <v>-2.45029690981724E-16</v>
      </c>
      <c r="T49" s="5">
        <f t="shared" si="17"/>
        <v>12.566370614359172</v>
      </c>
      <c r="U49" s="5">
        <f t="shared" si="18"/>
        <v>1</v>
      </c>
      <c r="V49" s="6">
        <f t="shared" si="19"/>
        <v>-4.90059381963448E-16</v>
      </c>
      <c r="W49" s="5">
        <f t="shared" si="20"/>
        <v>3.1415926535897931</v>
      </c>
      <c r="X49" s="5">
        <f t="shared" si="21"/>
        <v>-1</v>
      </c>
      <c r="Y49" s="6">
        <f t="shared" si="22"/>
        <v>1.22514845490862E-16</v>
      </c>
      <c r="Z49" s="5">
        <f t="shared" si="23"/>
        <v>21.991148575128552</v>
      </c>
      <c r="AA49" s="5">
        <f t="shared" si="24"/>
        <v>-1</v>
      </c>
      <c r="AB49" s="6">
        <f t="shared" si="25"/>
        <v>8.5760391843603401E-16</v>
      </c>
      <c r="AC49" s="19">
        <f t="shared" si="26"/>
        <v>1.7642137750684128E-14</v>
      </c>
      <c r="AD49" s="19">
        <f t="shared" si="27"/>
        <v>3.1124502441411403E-28</v>
      </c>
      <c r="AE49" s="19">
        <f t="shared" si="28"/>
        <v>0.52418577173077308</v>
      </c>
      <c r="AF49" s="19">
        <f t="shared" si="29"/>
        <v>6</v>
      </c>
      <c r="AG49" s="19">
        <f t="shared" si="30"/>
        <v>8</v>
      </c>
      <c r="AH49" s="19">
        <f t="shared" si="33"/>
        <v>5.026745858932971</v>
      </c>
      <c r="AI49" s="19">
        <f t="shared" si="34"/>
        <v>7.5098382604182676E-26</v>
      </c>
      <c r="AJ49" s="19">
        <f t="shared" si="31"/>
        <v>30.033632400981276</v>
      </c>
      <c r="AK49" s="19">
        <f t="shared" si="35"/>
        <v>3.434100639355072E-31</v>
      </c>
      <c r="AL49">
        <f t="shared" si="36"/>
        <v>0.15384361261637461</v>
      </c>
    </row>
    <row r="50" spans="2:38" x14ac:dyDescent="0.25">
      <c r="B50" s="7">
        <f t="shared" si="0"/>
        <v>1</v>
      </c>
      <c r="C50" s="8">
        <f t="shared" si="1"/>
        <v>3</v>
      </c>
      <c r="D50" s="9">
        <f t="shared" si="2"/>
        <v>0</v>
      </c>
      <c r="E50" s="5">
        <f t="shared" si="32"/>
        <v>0</v>
      </c>
      <c r="F50" s="5">
        <f t="shared" si="3"/>
        <v>1</v>
      </c>
      <c r="G50" s="6">
        <f t="shared" si="4"/>
        <v>0</v>
      </c>
      <c r="H50" s="5">
        <f t="shared" si="5"/>
        <v>9.4247779607693793</v>
      </c>
      <c r="I50" s="5">
        <f t="shared" si="6"/>
        <v>-1</v>
      </c>
      <c r="J50" s="6">
        <f t="shared" si="7"/>
        <v>3.67544536472586E-16</v>
      </c>
      <c r="K50" s="5">
        <f t="shared" si="8"/>
        <v>3.1415926535897931</v>
      </c>
      <c r="L50" s="5">
        <f t="shared" si="9"/>
        <v>-1</v>
      </c>
      <c r="M50" s="6">
        <f t="shared" si="10"/>
        <v>1.22514845490862E-16</v>
      </c>
      <c r="N50" s="5">
        <f t="shared" si="11"/>
        <v>12.566370614359172</v>
      </c>
      <c r="O50" s="5">
        <f t="shared" si="12"/>
        <v>1</v>
      </c>
      <c r="P50" s="6">
        <f t="shared" si="13"/>
        <v>-4.90059381963448E-16</v>
      </c>
      <c r="Q50" s="5">
        <f t="shared" si="14"/>
        <v>9.4247779607693793</v>
      </c>
      <c r="R50" s="5">
        <f t="shared" si="15"/>
        <v>-1</v>
      </c>
      <c r="S50" s="6">
        <f t="shared" si="16"/>
        <v>3.67544536472586E-16</v>
      </c>
      <c r="T50" s="5">
        <f t="shared" si="17"/>
        <v>0</v>
      </c>
      <c r="U50" s="5">
        <f t="shared" si="18"/>
        <v>1</v>
      </c>
      <c r="V50" s="6">
        <f t="shared" si="19"/>
        <v>0</v>
      </c>
      <c r="W50" s="5">
        <f t="shared" si="20"/>
        <v>3.1415926535897931</v>
      </c>
      <c r="X50" s="5">
        <f t="shared" si="21"/>
        <v>-1</v>
      </c>
      <c r="Y50" s="6">
        <f t="shared" si="22"/>
        <v>1.22514845490862E-16</v>
      </c>
      <c r="Z50" s="5">
        <f t="shared" si="23"/>
        <v>12.566370614359172</v>
      </c>
      <c r="AA50" s="5">
        <f t="shared" si="24"/>
        <v>1</v>
      </c>
      <c r="AB50" s="6">
        <f t="shared" si="25"/>
        <v>-4.90059381963448E-16</v>
      </c>
      <c r="AC50" s="19">
        <f t="shared" si="26"/>
        <v>0</v>
      </c>
      <c r="AD50" s="19">
        <f t="shared" si="27"/>
        <v>0</v>
      </c>
      <c r="AE50" s="19">
        <f t="shared" si="28"/>
        <v>0.35264742052394599</v>
      </c>
      <c r="AF50" s="19">
        <f t="shared" si="29"/>
        <v>6</v>
      </c>
      <c r="AG50" s="19">
        <f t="shared" si="30"/>
        <v>4</v>
      </c>
      <c r="AH50" s="19">
        <f t="shared" si="33"/>
        <v>13.540921526896616</v>
      </c>
      <c r="AI50" s="19">
        <f t="shared" si="34"/>
        <v>0</v>
      </c>
      <c r="AJ50" s="19">
        <f t="shared" si="31"/>
        <v>20.205208852197231</v>
      </c>
      <c r="AK50" s="19">
        <f t="shared" si="35"/>
        <v>0</v>
      </c>
      <c r="AL50">
        <f t="shared" si="36"/>
        <v>0.22294057504187073</v>
      </c>
    </row>
    <row r="51" spans="2:38" x14ac:dyDescent="0.25">
      <c r="B51" s="7">
        <f t="shared" si="0"/>
        <v>1</v>
      </c>
      <c r="C51" s="8">
        <f t="shared" si="1"/>
        <v>3</v>
      </c>
      <c r="D51" s="9">
        <f t="shared" si="2"/>
        <v>1</v>
      </c>
      <c r="E51" s="5">
        <f t="shared" si="32"/>
        <v>0</v>
      </c>
      <c r="F51" s="5">
        <f t="shared" si="3"/>
        <v>1</v>
      </c>
      <c r="G51" s="6">
        <f t="shared" si="4"/>
        <v>0</v>
      </c>
      <c r="H51" s="5">
        <f t="shared" si="5"/>
        <v>12.566370614359172</v>
      </c>
      <c r="I51" s="5">
        <f t="shared" si="6"/>
        <v>1</v>
      </c>
      <c r="J51" s="6">
        <f t="shared" si="7"/>
        <v>-4.90059381963448E-16</v>
      </c>
      <c r="K51" s="5">
        <f t="shared" si="8"/>
        <v>6.2831853071795862</v>
      </c>
      <c r="L51" s="5">
        <f t="shared" si="9"/>
        <v>1</v>
      </c>
      <c r="M51" s="6">
        <f t="shared" si="10"/>
        <v>-2.45029690981724E-16</v>
      </c>
      <c r="N51" s="5">
        <f t="shared" si="11"/>
        <v>12.566370614359172</v>
      </c>
      <c r="O51" s="5">
        <f t="shared" si="12"/>
        <v>1</v>
      </c>
      <c r="P51" s="6">
        <f t="shared" si="13"/>
        <v>-4.90059381963448E-16</v>
      </c>
      <c r="Q51" s="5">
        <f t="shared" si="14"/>
        <v>9.4247779607693793</v>
      </c>
      <c r="R51" s="5">
        <f t="shared" si="15"/>
        <v>-1</v>
      </c>
      <c r="S51" s="6">
        <f t="shared" si="16"/>
        <v>3.67544536472586E-16</v>
      </c>
      <c r="T51" s="5">
        <f t="shared" si="17"/>
        <v>3.1415926535897931</v>
      </c>
      <c r="U51" s="5">
        <f t="shared" si="18"/>
        <v>-1</v>
      </c>
      <c r="V51" s="6">
        <f t="shared" si="19"/>
        <v>1.22514845490862E-16</v>
      </c>
      <c r="W51" s="5">
        <f t="shared" si="20"/>
        <v>3.1415926535897931</v>
      </c>
      <c r="X51" s="5">
        <f t="shared" si="21"/>
        <v>-1</v>
      </c>
      <c r="Y51" s="6">
        <f t="shared" si="22"/>
        <v>1.22514845490862E-16</v>
      </c>
      <c r="Z51" s="5">
        <f t="shared" si="23"/>
        <v>15.707963267948966</v>
      </c>
      <c r="AA51" s="5">
        <f t="shared" si="24"/>
        <v>-1</v>
      </c>
      <c r="AB51" s="6">
        <f t="shared" si="25"/>
        <v>6.1257422745431001E-16</v>
      </c>
      <c r="AC51" s="19">
        <f t="shared" si="26"/>
        <v>136</v>
      </c>
      <c r="AD51" s="19">
        <f t="shared" si="27"/>
        <v>18496</v>
      </c>
      <c r="AE51" s="19">
        <f t="shared" si="28"/>
        <v>0.37067137228334651</v>
      </c>
      <c r="AF51" s="19">
        <f t="shared" si="29"/>
        <v>3</v>
      </c>
      <c r="AG51" s="19">
        <f t="shared" si="30"/>
        <v>8</v>
      </c>
      <c r="AH51" s="19">
        <f t="shared" si="33"/>
        <v>11.954389041802626</v>
      </c>
      <c r="AI51" s="19">
        <f t="shared" si="34"/>
        <v>5306601.1132123526</v>
      </c>
      <c r="AJ51" s="19">
        <f t="shared" si="31"/>
        <v>21.237905218158275</v>
      </c>
      <c r="AK51" s="19">
        <f t="shared" si="35"/>
        <v>24.266038287048151</v>
      </c>
      <c r="AL51">
        <f t="shared" si="36"/>
        <v>0.21256549792732335</v>
      </c>
    </row>
    <row r="52" spans="2:38" x14ac:dyDescent="0.25">
      <c r="B52" s="7">
        <f t="shared" si="0"/>
        <v>1</v>
      </c>
      <c r="C52" s="8">
        <f t="shared" si="1"/>
        <v>3</v>
      </c>
      <c r="D52" s="9">
        <f t="shared" si="2"/>
        <v>2</v>
      </c>
      <c r="E52" s="5">
        <f t="shared" si="32"/>
        <v>0</v>
      </c>
      <c r="F52" s="5">
        <f t="shared" si="3"/>
        <v>1</v>
      </c>
      <c r="G52" s="6">
        <f t="shared" si="4"/>
        <v>0</v>
      </c>
      <c r="H52" s="5">
        <f t="shared" si="5"/>
        <v>15.707963267948966</v>
      </c>
      <c r="I52" s="5">
        <f t="shared" si="6"/>
        <v>-1</v>
      </c>
      <c r="J52" s="6">
        <f t="shared" si="7"/>
        <v>6.1257422745431001E-16</v>
      </c>
      <c r="K52" s="5">
        <f t="shared" si="8"/>
        <v>9.4247779607693793</v>
      </c>
      <c r="L52" s="5">
        <f t="shared" si="9"/>
        <v>-1</v>
      </c>
      <c r="M52" s="6">
        <f t="shared" si="10"/>
        <v>3.67544536472586E-16</v>
      </c>
      <c r="N52" s="5">
        <f t="shared" si="11"/>
        <v>12.566370614359172</v>
      </c>
      <c r="O52" s="5">
        <f t="shared" si="12"/>
        <v>1</v>
      </c>
      <c r="P52" s="6">
        <f t="shared" si="13"/>
        <v>-4.90059381963448E-16</v>
      </c>
      <c r="Q52" s="5">
        <f t="shared" si="14"/>
        <v>9.4247779607693793</v>
      </c>
      <c r="R52" s="5">
        <f t="shared" si="15"/>
        <v>-1</v>
      </c>
      <c r="S52" s="6">
        <f t="shared" si="16"/>
        <v>3.67544536472586E-16</v>
      </c>
      <c r="T52" s="5">
        <f t="shared" si="17"/>
        <v>6.2831853071795862</v>
      </c>
      <c r="U52" s="5">
        <f t="shared" si="18"/>
        <v>1</v>
      </c>
      <c r="V52" s="6">
        <f t="shared" si="19"/>
        <v>-2.45029690981724E-16</v>
      </c>
      <c r="W52" s="5">
        <f t="shared" si="20"/>
        <v>3.1415926535897931</v>
      </c>
      <c r="X52" s="5">
        <f t="shared" si="21"/>
        <v>-1</v>
      </c>
      <c r="Y52" s="6">
        <f t="shared" si="22"/>
        <v>1.22514845490862E-16</v>
      </c>
      <c r="Z52" s="5">
        <f t="shared" si="23"/>
        <v>18.849555921538759</v>
      </c>
      <c r="AA52" s="5">
        <f t="shared" si="24"/>
        <v>1</v>
      </c>
      <c r="AB52" s="6">
        <f t="shared" si="25"/>
        <v>-7.3508907294517201E-16</v>
      </c>
      <c r="AC52" s="19">
        <f t="shared" si="26"/>
        <v>1.6662018986757232E-14</v>
      </c>
      <c r="AD52" s="19">
        <f t="shared" si="27"/>
        <v>2.776228767150585E-28</v>
      </c>
      <c r="AE52" s="19">
        <f t="shared" si="28"/>
        <v>0.42098898969753878</v>
      </c>
      <c r="AF52" s="19">
        <f t="shared" si="29"/>
        <v>6</v>
      </c>
      <c r="AG52" s="19">
        <f t="shared" si="30"/>
        <v>8</v>
      </c>
      <c r="AH52" s="19">
        <f t="shared" si="33"/>
        <v>8.6960725782410648</v>
      </c>
      <c r="AI52" s="19">
        <f t="shared" si="34"/>
        <v>1.1588297689412256E-25</v>
      </c>
      <c r="AJ52" s="19">
        <f t="shared" si="31"/>
        <v>24.120892331145466</v>
      </c>
      <c r="AK52" s="19">
        <f t="shared" si="35"/>
        <v>5.2990995443929948E-31</v>
      </c>
      <c r="AL52">
        <f t="shared" si="36"/>
        <v>0.18841917554825918</v>
      </c>
    </row>
    <row r="53" spans="2:38" x14ac:dyDescent="0.25">
      <c r="B53" s="7">
        <f t="shared" si="0"/>
        <v>1</v>
      </c>
      <c r="C53" s="8">
        <f t="shared" si="1"/>
        <v>3</v>
      </c>
      <c r="D53" s="9">
        <f t="shared" si="2"/>
        <v>3</v>
      </c>
      <c r="E53" s="5">
        <f t="shared" si="32"/>
        <v>0</v>
      </c>
      <c r="F53" s="5">
        <f t="shared" si="3"/>
        <v>1</v>
      </c>
      <c r="G53" s="6">
        <f t="shared" si="4"/>
        <v>0</v>
      </c>
      <c r="H53" s="5">
        <f t="shared" si="5"/>
        <v>18.849555921538759</v>
      </c>
      <c r="I53" s="5">
        <f t="shared" si="6"/>
        <v>1</v>
      </c>
      <c r="J53" s="6">
        <f t="shared" si="7"/>
        <v>-7.3508907294517201E-16</v>
      </c>
      <c r="K53" s="5">
        <f t="shared" si="8"/>
        <v>12.566370614359172</v>
      </c>
      <c r="L53" s="5">
        <f t="shared" si="9"/>
        <v>1</v>
      </c>
      <c r="M53" s="6">
        <f t="shared" si="10"/>
        <v>-4.90059381963448E-16</v>
      </c>
      <c r="N53" s="5">
        <f t="shared" si="11"/>
        <v>12.566370614359172</v>
      </c>
      <c r="O53" s="5">
        <f t="shared" si="12"/>
        <v>1</v>
      </c>
      <c r="P53" s="6">
        <f t="shared" si="13"/>
        <v>-4.90059381963448E-16</v>
      </c>
      <c r="Q53" s="5">
        <f t="shared" si="14"/>
        <v>9.4247779607693793</v>
      </c>
      <c r="R53" s="5">
        <f t="shared" si="15"/>
        <v>-1</v>
      </c>
      <c r="S53" s="6">
        <f t="shared" si="16"/>
        <v>3.67544536472586E-16</v>
      </c>
      <c r="T53" s="5">
        <f t="shared" si="17"/>
        <v>9.4247779607693793</v>
      </c>
      <c r="U53" s="5">
        <f t="shared" si="18"/>
        <v>-1</v>
      </c>
      <c r="V53" s="6">
        <f t="shared" si="19"/>
        <v>3.67544536472586E-16</v>
      </c>
      <c r="W53" s="5">
        <f t="shared" si="20"/>
        <v>3.1415926535897931</v>
      </c>
      <c r="X53" s="5">
        <f t="shared" si="21"/>
        <v>-1</v>
      </c>
      <c r="Y53" s="6">
        <f t="shared" si="22"/>
        <v>1.22514845490862E-16</v>
      </c>
      <c r="Z53" s="5">
        <f t="shared" si="23"/>
        <v>21.991148575128552</v>
      </c>
      <c r="AA53" s="5">
        <f t="shared" si="24"/>
        <v>-1</v>
      </c>
      <c r="AB53" s="6">
        <f t="shared" si="25"/>
        <v>8.5760391843603401E-16</v>
      </c>
      <c r="AC53" s="19">
        <f t="shared" si="26"/>
        <v>136</v>
      </c>
      <c r="AD53" s="19">
        <f t="shared" si="27"/>
        <v>18496</v>
      </c>
      <c r="AE53" s="19">
        <f t="shared" si="28"/>
        <v>0.49618982589047284</v>
      </c>
      <c r="AF53" s="19">
        <f t="shared" si="29"/>
        <v>3</v>
      </c>
      <c r="AG53" s="19">
        <f t="shared" si="30"/>
        <v>8</v>
      </c>
      <c r="AH53" s="19">
        <f t="shared" si="33"/>
        <v>5.7660760006764864</v>
      </c>
      <c r="AI53" s="19">
        <f t="shared" si="34"/>
        <v>2559584.2010042951</v>
      </c>
      <c r="AJ53" s="19">
        <f t="shared" si="31"/>
        <v>28.429582860855238</v>
      </c>
      <c r="AK53" s="19">
        <f t="shared" si="35"/>
        <v>11.704472768049241</v>
      </c>
      <c r="AL53">
        <f t="shared" si="36"/>
        <v>0.16173809237874603</v>
      </c>
    </row>
    <row r="54" spans="2:38" x14ac:dyDescent="0.25">
      <c r="B54" s="7">
        <f t="shared" si="0"/>
        <v>1</v>
      </c>
      <c r="C54" s="8">
        <f t="shared" si="1"/>
        <v>3</v>
      </c>
      <c r="D54" s="9">
        <f t="shared" si="2"/>
        <v>4</v>
      </c>
      <c r="E54" s="5">
        <f t="shared" si="32"/>
        <v>0</v>
      </c>
      <c r="F54" s="5">
        <f t="shared" si="3"/>
        <v>1</v>
      </c>
      <c r="G54" s="6">
        <f t="shared" si="4"/>
        <v>0</v>
      </c>
      <c r="H54" s="5">
        <f t="shared" si="5"/>
        <v>21.991148575128552</v>
      </c>
      <c r="I54" s="5">
        <f t="shared" si="6"/>
        <v>-1</v>
      </c>
      <c r="J54" s="6">
        <f t="shared" si="7"/>
        <v>8.5760391843603401E-16</v>
      </c>
      <c r="K54" s="5">
        <f t="shared" si="8"/>
        <v>15.707963267948966</v>
      </c>
      <c r="L54" s="5">
        <f t="shared" si="9"/>
        <v>-1</v>
      </c>
      <c r="M54" s="6">
        <f t="shared" si="10"/>
        <v>6.1257422745431001E-16</v>
      </c>
      <c r="N54" s="5">
        <f t="shared" si="11"/>
        <v>12.566370614359172</v>
      </c>
      <c r="O54" s="5">
        <f t="shared" si="12"/>
        <v>1</v>
      </c>
      <c r="P54" s="6">
        <f t="shared" si="13"/>
        <v>-4.90059381963448E-16</v>
      </c>
      <c r="Q54" s="5">
        <f t="shared" si="14"/>
        <v>9.4247779607693793</v>
      </c>
      <c r="R54" s="5">
        <f t="shared" si="15"/>
        <v>-1</v>
      </c>
      <c r="S54" s="6">
        <f t="shared" si="16"/>
        <v>3.67544536472586E-16</v>
      </c>
      <c r="T54" s="5">
        <f t="shared" si="17"/>
        <v>12.566370614359172</v>
      </c>
      <c r="U54" s="5">
        <f t="shared" si="18"/>
        <v>1</v>
      </c>
      <c r="V54" s="6">
        <f t="shared" si="19"/>
        <v>-4.90059381963448E-16</v>
      </c>
      <c r="W54" s="5">
        <f t="shared" si="20"/>
        <v>3.1415926535897931</v>
      </c>
      <c r="X54" s="5">
        <f t="shared" si="21"/>
        <v>-1</v>
      </c>
      <c r="Y54" s="6">
        <f t="shared" si="22"/>
        <v>1.22514845490862E-16</v>
      </c>
      <c r="Z54" s="5">
        <f t="shared" si="23"/>
        <v>25.132741228718345</v>
      </c>
      <c r="AA54" s="5">
        <f t="shared" si="24"/>
        <v>1</v>
      </c>
      <c r="AB54" s="6">
        <f t="shared" si="25"/>
        <v>-9.8011876392689601E-16</v>
      </c>
      <c r="AC54" s="19">
        <f t="shared" si="26"/>
        <v>3.3324037973514464E-14</v>
      </c>
      <c r="AD54" s="19">
        <f t="shared" si="27"/>
        <v>1.110491506860234E-27</v>
      </c>
      <c r="AE54" s="19">
        <f t="shared" si="28"/>
        <v>0.59066585796970938</v>
      </c>
      <c r="AF54" s="19">
        <f t="shared" si="29"/>
        <v>6</v>
      </c>
      <c r="AG54" s="19">
        <f t="shared" si="30"/>
        <v>8</v>
      </c>
      <c r="AH54" s="19">
        <f t="shared" si="33"/>
        <v>3.7294546406675044</v>
      </c>
      <c r="AI54" s="19">
        <f t="shared" si="34"/>
        <v>1.9879332977672398E-25</v>
      </c>
      <c r="AJ54" s="19">
        <f t="shared" si="31"/>
        <v>33.842660764138067</v>
      </c>
      <c r="AK54" s="19">
        <f t="shared" si="35"/>
        <v>9.0904261478428836E-31</v>
      </c>
      <c r="AL54">
        <f t="shared" si="36"/>
        <v>0.13826187527241973</v>
      </c>
    </row>
    <row r="55" spans="2:38" x14ac:dyDescent="0.25">
      <c r="B55" s="7">
        <f t="shared" si="0"/>
        <v>1</v>
      </c>
      <c r="C55" s="8">
        <f t="shared" si="1"/>
        <v>4</v>
      </c>
      <c r="D55" s="9">
        <f t="shared" si="2"/>
        <v>0</v>
      </c>
      <c r="E55" s="5">
        <f t="shared" si="32"/>
        <v>0</v>
      </c>
      <c r="F55" s="5">
        <f t="shared" si="3"/>
        <v>1</v>
      </c>
      <c r="G55" s="6">
        <f t="shared" si="4"/>
        <v>0</v>
      </c>
      <c r="H55" s="5">
        <f t="shared" si="5"/>
        <v>12.566370614359172</v>
      </c>
      <c r="I55" s="5">
        <f t="shared" si="6"/>
        <v>1</v>
      </c>
      <c r="J55" s="6">
        <f t="shared" si="7"/>
        <v>-4.90059381963448E-16</v>
      </c>
      <c r="K55" s="5">
        <f t="shared" si="8"/>
        <v>3.1415926535897931</v>
      </c>
      <c r="L55" s="5">
        <f t="shared" si="9"/>
        <v>-1</v>
      </c>
      <c r="M55" s="6">
        <f t="shared" si="10"/>
        <v>1.22514845490862E-16</v>
      </c>
      <c r="N55" s="5">
        <f t="shared" si="11"/>
        <v>15.707963267948966</v>
      </c>
      <c r="O55" s="5">
        <f t="shared" si="12"/>
        <v>-1</v>
      </c>
      <c r="P55" s="6">
        <f t="shared" si="13"/>
        <v>6.1257422745431001E-16</v>
      </c>
      <c r="Q55" s="5">
        <f t="shared" si="14"/>
        <v>12.566370614359172</v>
      </c>
      <c r="R55" s="5">
        <f t="shared" si="15"/>
        <v>1</v>
      </c>
      <c r="S55" s="6">
        <f t="shared" si="16"/>
        <v>-4.90059381963448E-16</v>
      </c>
      <c r="T55" s="5">
        <f t="shared" si="17"/>
        <v>0</v>
      </c>
      <c r="U55" s="5">
        <f t="shared" si="18"/>
        <v>1</v>
      </c>
      <c r="V55" s="6">
        <f t="shared" si="19"/>
        <v>0</v>
      </c>
      <c r="W55" s="5">
        <f t="shared" si="20"/>
        <v>3.1415926535897931</v>
      </c>
      <c r="X55" s="5">
        <f t="shared" si="21"/>
        <v>-1</v>
      </c>
      <c r="Y55" s="6">
        <f t="shared" si="22"/>
        <v>1.22514845490862E-16</v>
      </c>
      <c r="Z55" s="5">
        <f t="shared" si="23"/>
        <v>15.707963267948966</v>
      </c>
      <c r="AA55" s="5">
        <f t="shared" si="24"/>
        <v>-1</v>
      </c>
      <c r="AB55" s="6">
        <f t="shared" si="25"/>
        <v>6.1257422745431001E-16</v>
      </c>
      <c r="AC55" s="19">
        <f t="shared" si="26"/>
        <v>1.7642137750684128E-14</v>
      </c>
      <c r="AD55" s="19">
        <f t="shared" si="27"/>
        <v>3.1124502441411403E-28</v>
      </c>
      <c r="AE55" s="19">
        <f t="shared" si="28"/>
        <v>0.46712931554659209</v>
      </c>
      <c r="AF55" s="19">
        <f t="shared" si="29"/>
        <v>9</v>
      </c>
      <c r="AG55" s="19">
        <f t="shared" si="30"/>
        <v>4</v>
      </c>
      <c r="AH55" s="19">
        <f t="shared" si="33"/>
        <v>6.7051298435724798</v>
      </c>
      <c r="AI55" s="19">
        <f t="shared" si="34"/>
        <v>7.5129778867050758E-26</v>
      </c>
      <c r="AJ55" s="19">
        <f t="shared" si="31"/>
        <v>26.764538267654601</v>
      </c>
      <c r="AK55" s="19">
        <f t="shared" si="35"/>
        <v>3.4355363284158724E-31</v>
      </c>
      <c r="AL55">
        <f t="shared" si="36"/>
        <v>0.17098761565061474</v>
      </c>
    </row>
    <row r="56" spans="2:38" x14ac:dyDescent="0.25">
      <c r="B56" s="7">
        <f t="shared" si="0"/>
        <v>1</v>
      </c>
      <c r="C56" s="8">
        <f t="shared" si="1"/>
        <v>4</v>
      </c>
      <c r="D56" s="9">
        <f t="shared" si="2"/>
        <v>1</v>
      </c>
      <c r="E56" s="5">
        <f t="shared" si="32"/>
        <v>0</v>
      </c>
      <c r="F56" s="5">
        <f t="shared" si="3"/>
        <v>1</v>
      </c>
      <c r="G56" s="6">
        <f t="shared" si="4"/>
        <v>0</v>
      </c>
      <c r="H56" s="5">
        <f t="shared" si="5"/>
        <v>15.707963267948966</v>
      </c>
      <c r="I56" s="5">
        <f t="shared" si="6"/>
        <v>-1</v>
      </c>
      <c r="J56" s="6">
        <f t="shared" si="7"/>
        <v>6.1257422745431001E-16</v>
      </c>
      <c r="K56" s="5">
        <f t="shared" si="8"/>
        <v>6.2831853071795862</v>
      </c>
      <c r="L56" s="5">
        <f t="shared" si="9"/>
        <v>1</v>
      </c>
      <c r="M56" s="6">
        <f t="shared" si="10"/>
        <v>-2.45029690981724E-16</v>
      </c>
      <c r="N56" s="5">
        <f t="shared" si="11"/>
        <v>15.707963267948966</v>
      </c>
      <c r="O56" s="5">
        <f t="shared" si="12"/>
        <v>-1</v>
      </c>
      <c r="P56" s="6">
        <f t="shared" si="13"/>
        <v>6.1257422745431001E-16</v>
      </c>
      <c r="Q56" s="5">
        <f t="shared" si="14"/>
        <v>12.566370614359172</v>
      </c>
      <c r="R56" s="5">
        <f t="shared" si="15"/>
        <v>1</v>
      </c>
      <c r="S56" s="6">
        <f t="shared" si="16"/>
        <v>-4.90059381963448E-16</v>
      </c>
      <c r="T56" s="5">
        <f t="shared" si="17"/>
        <v>3.1415926535897931</v>
      </c>
      <c r="U56" s="5">
        <f t="shared" si="18"/>
        <v>-1</v>
      </c>
      <c r="V56" s="6">
        <f t="shared" si="19"/>
        <v>1.22514845490862E-16</v>
      </c>
      <c r="W56" s="5">
        <f t="shared" si="20"/>
        <v>3.1415926535897931</v>
      </c>
      <c r="X56" s="5">
        <f t="shared" si="21"/>
        <v>-1</v>
      </c>
      <c r="Y56" s="6">
        <f t="shared" si="22"/>
        <v>1.22514845490862E-16</v>
      </c>
      <c r="Z56" s="5">
        <f t="shared" si="23"/>
        <v>18.849555921538759</v>
      </c>
      <c r="AA56" s="5">
        <f t="shared" si="24"/>
        <v>1</v>
      </c>
      <c r="AB56" s="6">
        <f t="shared" si="25"/>
        <v>-7.3508907294517201E-16</v>
      </c>
      <c r="AC56" s="19">
        <f t="shared" si="26"/>
        <v>3.3324037973514464E-14</v>
      </c>
      <c r="AD56" s="19">
        <f t="shared" si="27"/>
        <v>1.110491506860234E-27</v>
      </c>
      <c r="AE56" s="19">
        <f t="shared" si="28"/>
        <v>0.48180631555330489</v>
      </c>
      <c r="AF56" s="19">
        <f t="shared" si="29"/>
        <v>6</v>
      </c>
      <c r="AG56" s="19">
        <f t="shared" si="30"/>
        <v>8</v>
      </c>
      <c r="AH56" s="19">
        <f t="shared" si="33"/>
        <v>6.2061001381864953</v>
      </c>
      <c r="AI56" s="19">
        <f t="shared" si="34"/>
        <v>3.3080743172065095E-25</v>
      </c>
      <c r="AJ56" s="19">
        <f t="shared" si="31"/>
        <v>27.605468423952722</v>
      </c>
      <c r="AK56" s="19">
        <f t="shared" si="35"/>
        <v>1.5127170165073896E-30</v>
      </c>
      <c r="AL56">
        <f t="shared" si="36"/>
        <v>0.16617009357883866</v>
      </c>
    </row>
    <row r="57" spans="2:38" x14ac:dyDescent="0.25">
      <c r="B57" s="7">
        <f t="shared" si="0"/>
        <v>1</v>
      </c>
      <c r="C57" s="8">
        <f t="shared" si="1"/>
        <v>4</v>
      </c>
      <c r="D57" s="9">
        <f t="shared" si="2"/>
        <v>2</v>
      </c>
      <c r="E57" s="5">
        <f t="shared" si="32"/>
        <v>0</v>
      </c>
      <c r="F57" s="5">
        <f t="shared" si="3"/>
        <v>1</v>
      </c>
      <c r="G57" s="6">
        <f t="shared" si="4"/>
        <v>0</v>
      </c>
      <c r="H57" s="5">
        <f t="shared" si="5"/>
        <v>18.849555921538759</v>
      </c>
      <c r="I57" s="5">
        <f t="shared" si="6"/>
        <v>1</v>
      </c>
      <c r="J57" s="6">
        <f t="shared" si="7"/>
        <v>-7.3508907294517201E-16</v>
      </c>
      <c r="K57" s="5">
        <f t="shared" si="8"/>
        <v>9.4247779607693793</v>
      </c>
      <c r="L57" s="5">
        <f t="shared" si="9"/>
        <v>-1</v>
      </c>
      <c r="M57" s="6">
        <f t="shared" si="10"/>
        <v>3.67544536472586E-16</v>
      </c>
      <c r="N57" s="5">
        <f t="shared" si="11"/>
        <v>15.707963267948966</v>
      </c>
      <c r="O57" s="5">
        <f t="shared" si="12"/>
        <v>-1</v>
      </c>
      <c r="P57" s="6">
        <f t="shared" si="13"/>
        <v>6.1257422745431001E-16</v>
      </c>
      <c r="Q57" s="5">
        <f t="shared" si="14"/>
        <v>12.566370614359172</v>
      </c>
      <c r="R57" s="5">
        <f t="shared" si="15"/>
        <v>1</v>
      </c>
      <c r="S57" s="6">
        <f t="shared" si="16"/>
        <v>-4.90059381963448E-16</v>
      </c>
      <c r="T57" s="5">
        <f t="shared" si="17"/>
        <v>6.2831853071795862</v>
      </c>
      <c r="U57" s="5">
        <f t="shared" si="18"/>
        <v>1</v>
      </c>
      <c r="V57" s="6">
        <f t="shared" si="19"/>
        <v>-2.45029690981724E-16</v>
      </c>
      <c r="W57" s="5">
        <f t="shared" si="20"/>
        <v>3.1415926535897931</v>
      </c>
      <c r="X57" s="5">
        <f t="shared" si="21"/>
        <v>-1</v>
      </c>
      <c r="Y57" s="6">
        <f t="shared" si="22"/>
        <v>1.22514845490862E-16</v>
      </c>
      <c r="Z57" s="5">
        <f t="shared" si="23"/>
        <v>21.991148575128552</v>
      </c>
      <c r="AA57" s="5">
        <f t="shared" si="24"/>
        <v>-1</v>
      </c>
      <c r="AB57" s="6">
        <f t="shared" si="25"/>
        <v>8.5760391843603401E-16</v>
      </c>
      <c r="AC57" s="19">
        <f t="shared" si="26"/>
        <v>1.7642137750684128E-14</v>
      </c>
      <c r="AD57" s="19">
        <f t="shared" si="27"/>
        <v>3.1124502441411403E-28</v>
      </c>
      <c r="AE57" s="19">
        <f t="shared" si="28"/>
        <v>0.52418577173077308</v>
      </c>
      <c r="AF57" s="19">
        <f t="shared" si="29"/>
        <v>6</v>
      </c>
      <c r="AG57" s="19">
        <f t="shared" si="30"/>
        <v>8</v>
      </c>
      <c r="AH57" s="19">
        <f t="shared" si="33"/>
        <v>5.026745858932971</v>
      </c>
      <c r="AI57" s="19">
        <f t="shared" si="34"/>
        <v>7.5098382604182676E-26</v>
      </c>
      <c r="AJ57" s="19">
        <f t="shared" si="31"/>
        <v>30.033632400981276</v>
      </c>
      <c r="AK57" s="19">
        <f t="shared" si="35"/>
        <v>3.434100639355072E-31</v>
      </c>
      <c r="AL57">
        <f t="shared" si="36"/>
        <v>0.15384361261637461</v>
      </c>
    </row>
    <row r="58" spans="2:38" x14ac:dyDescent="0.25">
      <c r="B58" s="7">
        <f t="shared" si="0"/>
        <v>1</v>
      </c>
      <c r="C58" s="8">
        <f t="shared" si="1"/>
        <v>4</v>
      </c>
      <c r="D58" s="9">
        <f t="shared" si="2"/>
        <v>3</v>
      </c>
      <c r="E58" s="5">
        <f t="shared" si="32"/>
        <v>0</v>
      </c>
      <c r="F58" s="5">
        <f t="shared" si="3"/>
        <v>1</v>
      </c>
      <c r="G58" s="6">
        <f t="shared" si="4"/>
        <v>0</v>
      </c>
      <c r="H58" s="5">
        <f t="shared" si="5"/>
        <v>21.991148575128552</v>
      </c>
      <c r="I58" s="5">
        <f t="shared" si="6"/>
        <v>-1</v>
      </c>
      <c r="J58" s="6">
        <f t="shared" si="7"/>
        <v>8.5760391843603401E-16</v>
      </c>
      <c r="K58" s="5">
        <f t="shared" si="8"/>
        <v>12.566370614359172</v>
      </c>
      <c r="L58" s="5">
        <f t="shared" si="9"/>
        <v>1</v>
      </c>
      <c r="M58" s="6">
        <f t="shared" si="10"/>
        <v>-4.90059381963448E-16</v>
      </c>
      <c r="N58" s="5">
        <f t="shared" si="11"/>
        <v>15.707963267948966</v>
      </c>
      <c r="O58" s="5">
        <f t="shared" si="12"/>
        <v>-1</v>
      </c>
      <c r="P58" s="6">
        <f t="shared" si="13"/>
        <v>6.1257422745431001E-16</v>
      </c>
      <c r="Q58" s="5">
        <f t="shared" si="14"/>
        <v>12.566370614359172</v>
      </c>
      <c r="R58" s="5">
        <f t="shared" si="15"/>
        <v>1</v>
      </c>
      <c r="S58" s="6">
        <f t="shared" si="16"/>
        <v>-4.90059381963448E-16</v>
      </c>
      <c r="T58" s="5">
        <f t="shared" si="17"/>
        <v>9.4247779607693793</v>
      </c>
      <c r="U58" s="5">
        <f t="shared" si="18"/>
        <v>-1</v>
      </c>
      <c r="V58" s="6">
        <f t="shared" si="19"/>
        <v>3.67544536472586E-16</v>
      </c>
      <c r="W58" s="5">
        <f t="shared" si="20"/>
        <v>3.1415926535897931</v>
      </c>
      <c r="X58" s="5">
        <f t="shared" si="21"/>
        <v>-1</v>
      </c>
      <c r="Y58" s="6">
        <f t="shared" si="22"/>
        <v>1.22514845490862E-16</v>
      </c>
      <c r="Z58" s="5">
        <f t="shared" si="23"/>
        <v>25.132741228718345</v>
      </c>
      <c r="AA58" s="5">
        <f t="shared" si="24"/>
        <v>1</v>
      </c>
      <c r="AB58" s="6">
        <f t="shared" si="25"/>
        <v>-9.8011876392689601E-16</v>
      </c>
      <c r="AC58" s="19">
        <f t="shared" si="26"/>
        <v>3.3324037973514464E-14</v>
      </c>
      <c r="AD58" s="19">
        <f t="shared" si="27"/>
        <v>1.110491506860234E-27</v>
      </c>
      <c r="AE58" s="19">
        <f t="shared" si="28"/>
        <v>0.59066585796970938</v>
      </c>
      <c r="AF58" s="19">
        <f t="shared" si="29"/>
        <v>6</v>
      </c>
      <c r="AG58" s="19">
        <f t="shared" si="30"/>
        <v>8</v>
      </c>
      <c r="AH58" s="19">
        <f t="shared" si="33"/>
        <v>3.7294546406675044</v>
      </c>
      <c r="AI58" s="19">
        <f t="shared" si="34"/>
        <v>1.9879332977672398E-25</v>
      </c>
      <c r="AJ58" s="19">
        <f t="shared" si="31"/>
        <v>33.842660764138067</v>
      </c>
      <c r="AK58" s="19">
        <f t="shared" si="35"/>
        <v>9.0904261478428836E-31</v>
      </c>
      <c r="AL58">
        <f t="shared" si="36"/>
        <v>0.13826187527241973</v>
      </c>
    </row>
    <row r="59" spans="2:38" x14ac:dyDescent="0.25">
      <c r="B59" s="7">
        <f t="shared" si="0"/>
        <v>1</v>
      </c>
      <c r="C59" s="8">
        <f t="shared" si="1"/>
        <v>4</v>
      </c>
      <c r="D59" s="9">
        <f t="shared" si="2"/>
        <v>4</v>
      </c>
      <c r="E59" s="5">
        <f t="shared" si="32"/>
        <v>0</v>
      </c>
      <c r="F59" s="5">
        <f t="shared" si="3"/>
        <v>1</v>
      </c>
      <c r="G59" s="6">
        <f t="shared" si="4"/>
        <v>0</v>
      </c>
      <c r="H59" s="5">
        <f t="shared" si="5"/>
        <v>25.132741228718345</v>
      </c>
      <c r="I59" s="5">
        <f t="shared" si="6"/>
        <v>1</v>
      </c>
      <c r="J59" s="6">
        <f t="shared" si="7"/>
        <v>-9.8011876392689601E-16</v>
      </c>
      <c r="K59" s="5">
        <f t="shared" si="8"/>
        <v>15.707963267948966</v>
      </c>
      <c r="L59" s="5">
        <f t="shared" si="9"/>
        <v>-1</v>
      </c>
      <c r="M59" s="6">
        <f t="shared" si="10"/>
        <v>6.1257422745431001E-16</v>
      </c>
      <c r="N59" s="5">
        <f t="shared" si="11"/>
        <v>15.707963267948966</v>
      </c>
      <c r="O59" s="5">
        <f t="shared" si="12"/>
        <v>-1</v>
      </c>
      <c r="P59" s="6">
        <f t="shared" si="13"/>
        <v>6.1257422745431001E-16</v>
      </c>
      <c r="Q59" s="5">
        <f t="shared" si="14"/>
        <v>12.566370614359172</v>
      </c>
      <c r="R59" s="5">
        <f t="shared" si="15"/>
        <v>1</v>
      </c>
      <c r="S59" s="6">
        <f t="shared" si="16"/>
        <v>-4.90059381963448E-16</v>
      </c>
      <c r="T59" s="5">
        <f t="shared" si="17"/>
        <v>12.566370614359172</v>
      </c>
      <c r="U59" s="5">
        <f t="shared" si="18"/>
        <v>1</v>
      </c>
      <c r="V59" s="6">
        <f t="shared" si="19"/>
        <v>-4.90059381963448E-16</v>
      </c>
      <c r="W59" s="5">
        <f t="shared" si="20"/>
        <v>3.1415926535897931</v>
      </c>
      <c r="X59" s="5">
        <f t="shared" si="21"/>
        <v>-1</v>
      </c>
      <c r="Y59" s="6">
        <f t="shared" si="22"/>
        <v>1.22514845490862E-16</v>
      </c>
      <c r="Z59" s="5">
        <f t="shared" si="23"/>
        <v>28.274333882308138</v>
      </c>
      <c r="AA59" s="5">
        <f t="shared" si="24"/>
        <v>-1</v>
      </c>
      <c r="AB59" s="6">
        <f t="shared" si="25"/>
        <v>1.102633609417758E-15</v>
      </c>
      <c r="AC59" s="19">
        <f t="shared" si="26"/>
        <v>1.7642137750684128E-14</v>
      </c>
      <c r="AD59" s="19">
        <f t="shared" si="27"/>
        <v>3.1124502441411403E-28</v>
      </c>
      <c r="AE59" s="19">
        <f t="shared" si="28"/>
        <v>0.67823588348944108</v>
      </c>
      <c r="AF59" s="19">
        <f t="shared" si="29"/>
        <v>3</v>
      </c>
      <c r="AG59" s="19">
        <f t="shared" si="30"/>
        <v>8</v>
      </c>
      <c r="AH59" s="19">
        <f t="shared" si="33"/>
        <v>2.6396606097815849</v>
      </c>
      <c r="AI59" s="19">
        <f t="shared" si="34"/>
        <v>1.9717949542474669E-26</v>
      </c>
      <c r="AJ59" s="19">
        <f t="shared" si="31"/>
        <v>38.860053638271609</v>
      </c>
      <c r="AK59" s="19">
        <f t="shared" si="35"/>
        <v>9.0166286919223128E-32</v>
      </c>
      <c r="AL59">
        <f t="shared" si="36"/>
        <v>0.12272474744876696</v>
      </c>
    </row>
    <row r="60" spans="2:38" x14ac:dyDescent="0.25">
      <c r="B60" s="7">
        <f t="shared" si="0"/>
        <v>2</v>
      </c>
      <c r="C60" s="8">
        <f t="shared" si="1"/>
        <v>0</v>
      </c>
      <c r="D60" s="9">
        <f t="shared" si="2"/>
        <v>0</v>
      </c>
      <c r="E60" s="5">
        <f t="shared" si="32"/>
        <v>0</v>
      </c>
      <c r="F60" s="5">
        <f t="shared" si="3"/>
        <v>1</v>
      </c>
      <c r="G60" s="6">
        <f t="shared" si="4"/>
        <v>0</v>
      </c>
      <c r="H60" s="5">
        <f t="shared" si="5"/>
        <v>0</v>
      </c>
      <c r="I60" s="5">
        <f t="shared" si="6"/>
        <v>1</v>
      </c>
      <c r="J60" s="6">
        <f t="shared" si="7"/>
        <v>0</v>
      </c>
      <c r="K60" s="5">
        <f t="shared" si="8"/>
        <v>6.2831853071795862</v>
      </c>
      <c r="L60" s="5">
        <f t="shared" si="9"/>
        <v>1</v>
      </c>
      <c r="M60" s="6">
        <f t="shared" si="10"/>
        <v>-2.45029690981724E-16</v>
      </c>
      <c r="N60" s="5">
        <f t="shared" si="11"/>
        <v>6.2831853071795862</v>
      </c>
      <c r="O60" s="5">
        <f t="shared" si="12"/>
        <v>1</v>
      </c>
      <c r="P60" s="6">
        <f t="shared" si="13"/>
        <v>-2.45029690981724E-16</v>
      </c>
      <c r="Q60" s="5">
        <f t="shared" si="14"/>
        <v>0</v>
      </c>
      <c r="R60" s="5">
        <f t="shared" si="15"/>
        <v>1</v>
      </c>
      <c r="S60" s="6">
        <f t="shared" si="16"/>
        <v>0</v>
      </c>
      <c r="T60" s="5">
        <f t="shared" si="17"/>
        <v>0</v>
      </c>
      <c r="U60" s="5">
        <f t="shared" si="18"/>
        <v>1</v>
      </c>
      <c r="V60" s="6">
        <f t="shared" si="19"/>
        <v>0</v>
      </c>
      <c r="W60" s="5">
        <f t="shared" si="20"/>
        <v>6.2831853071795862</v>
      </c>
      <c r="X60" s="5">
        <f t="shared" si="21"/>
        <v>1</v>
      </c>
      <c r="Y60" s="6">
        <f t="shared" si="22"/>
        <v>-2.45029690981724E-16</v>
      </c>
      <c r="Z60" s="5">
        <f t="shared" si="23"/>
        <v>6.2831853071795862</v>
      </c>
      <c r="AA60" s="5">
        <f t="shared" si="24"/>
        <v>1</v>
      </c>
      <c r="AB60" s="6">
        <f t="shared" si="25"/>
        <v>-2.45029690981724E-16</v>
      </c>
      <c r="AC60" s="19">
        <f t="shared" si="26"/>
        <v>288</v>
      </c>
      <c r="AD60" s="19">
        <f t="shared" si="27"/>
        <v>82944</v>
      </c>
      <c r="AE60" s="19">
        <f t="shared" si="28"/>
        <v>0.22021528726227718</v>
      </c>
      <c r="AF60" s="19">
        <f t="shared" si="29"/>
        <v>3</v>
      </c>
      <c r="AG60" s="19">
        <f t="shared" si="30"/>
        <v>2</v>
      </c>
      <c r="AH60" s="19">
        <f t="shared" si="33"/>
        <v>43.9421537584875</v>
      </c>
      <c r="AI60" s="19">
        <f t="shared" si="34"/>
        <v>21868428.008063924</v>
      </c>
      <c r="AJ60" s="19">
        <f t="shared" si="31"/>
        <v>12.617406544389519</v>
      </c>
      <c r="AK60" s="19">
        <f t="shared" si="35"/>
        <v>100</v>
      </c>
      <c r="AL60">
        <f t="shared" si="36"/>
        <v>0.35249999999999998</v>
      </c>
    </row>
    <row r="61" spans="2:38" x14ac:dyDescent="0.25">
      <c r="B61" s="7">
        <f t="shared" si="0"/>
        <v>2</v>
      </c>
      <c r="C61" s="8">
        <f t="shared" si="1"/>
        <v>0</v>
      </c>
      <c r="D61" s="9">
        <f t="shared" si="2"/>
        <v>1</v>
      </c>
      <c r="E61" s="5">
        <f t="shared" si="32"/>
        <v>0</v>
      </c>
      <c r="F61" s="5">
        <f t="shared" si="3"/>
        <v>1</v>
      </c>
      <c r="G61" s="6">
        <f t="shared" si="4"/>
        <v>0</v>
      </c>
      <c r="H61" s="5">
        <f t="shared" si="5"/>
        <v>3.1415926535897931</v>
      </c>
      <c r="I61" s="5">
        <f t="shared" si="6"/>
        <v>-1</v>
      </c>
      <c r="J61" s="6">
        <f t="shared" si="7"/>
        <v>1.22514845490862E-16</v>
      </c>
      <c r="K61" s="5">
        <f t="shared" si="8"/>
        <v>9.4247779607693793</v>
      </c>
      <c r="L61" s="5">
        <f t="shared" si="9"/>
        <v>-1</v>
      </c>
      <c r="M61" s="6">
        <f t="shared" si="10"/>
        <v>3.67544536472586E-16</v>
      </c>
      <c r="N61" s="5">
        <f t="shared" si="11"/>
        <v>6.2831853071795862</v>
      </c>
      <c r="O61" s="5">
        <f t="shared" si="12"/>
        <v>1</v>
      </c>
      <c r="P61" s="6">
        <f t="shared" si="13"/>
        <v>-2.45029690981724E-16</v>
      </c>
      <c r="Q61" s="5">
        <f t="shared" si="14"/>
        <v>0</v>
      </c>
      <c r="R61" s="5">
        <f t="shared" si="15"/>
        <v>1</v>
      </c>
      <c r="S61" s="6">
        <f t="shared" si="16"/>
        <v>0</v>
      </c>
      <c r="T61" s="5">
        <f t="shared" si="17"/>
        <v>3.1415926535897931</v>
      </c>
      <c r="U61" s="5">
        <f t="shared" si="18"/>
        <v>-1</v>
      </c>
      <c r="V61" s="6">
        <f t="shared" si="19"/>
        <v>1.22514845490862E-16</v>
      </c>
      <c r="W61" s="5">
        <f t="shared" si="20"/>
        <v>6.2831853071795862</v>
      </c>
      <c r="X61" s="5">
        <f t="shared" si="21"/>
        <v>1</v>
      </c>
      <c r="Y61" s="6">
        <f t="shared" si="22"/>
        <v>-2.45029690981724E-16</v>
      </c>
      <c r="Z61" s="5">
        <f t="shared" si="23"/>
        <v>9.4247779607693793</v>
      </c>
      <c r="AA61" s="5">
        <f t="shared" si="24"/>
        <v>-1</v>
      </c>
      <c r="AB61" s="6">
        <f t="shared" si="25"/>
        <v>3.67544536472586E-16</v>
      </c>
      <c r="AC61" s="19">
        <f t="shared" si="26"/>
        <v>1.7642137750684128E-14</v>
      </c>
      <c r="AD61" s="19">
        <f t="shared" si="27"/>
        <v>3.1124502441411403E-28</v>
      </c>
      <c r="AE61" s="19">
        <f t="shared" si="28"/>
        <v>0.24671837680197983</v>
      </c>
      <c r="AF61" s="19">
        <f t="shared" si="29"/>
        <v>6</v>
      </c>
      <c r="AG61" s="19">
        <f t="shared" si="30"/>
        <v>4</v>
      </c>
      <c r="AH61" s="19">
        <f t="shared" si="33"/>
        <v>33.07472578775657</v>
      </c>
      <c r="AI61" s="19">
        <f t="shared" si="34"/>
        <v>2.470642520472101E-25</v>
      </c>
      <c r="AJ61" s="19">
        <f t="shared" si="31"/>
        <v>14.135921719071801</v>
      </c>
      <c r="AK61" s="19">
        <f t="shared" si="35"/>
        <v>1.1297760038174935E-30</v>
      </c>
      <c r="AL61">
        <f t="shared" si="36"/>
        <v>0.31528558482747032</v>
      </c>
    </row>
    <row r="62" spans="2:38" x14ac:dyDescent="0.25">
      <c r="B62" s="7">
        <f t="shared" si="0"/>
        <v>2</v>
      </c>
      <c r="C62" s="8">
        <f t="shared" si="1"/>
        <v>0</v>
      </c>
      <c r="D62" s="9">
        <f t="shared" si="2"/>
        <v>2</v>
      </c>
      <c r="E62" s="5">
        <f t="shared" si="32"/>
        <v>0</v>
      </c>
      <c r="F62" s="5">
        <f t="shared" si="3"/>
        <v>1</v>
      </c>
      <c r="G62" s="6">
        <f t="shared" si="4"/>
        <v>0</v>
      </c>
      <c r="H62" s="5">
        <f t="shared" si="5"/>
        <v>6.2831853071795862</v>
      </c>
      <c r="I62" s="5">
        <f t="shared" si="6"/>
        <v>1</v>
      </c>
      <c r="J62" s="6">
        <f t="shared" si="7"/>
        <v>-2.45029690981724E-16</v>
      </c>
      <c r="K62" s="5">
        <f t="shared" si="8"/>
        <v>12.566370614359172</v>
      </c>
      <c r="L62" s="5">
        <f t="shared" si="9"/>
        <v>1</v>
      </c>
      <c r="M62" s="6">
        <f t="shared" si="10"/>
        <v>-4.90059381963448E-16</v>
      </c>
      <c r="N62" s="5">
        <f t="shared" si="11"/>
        <v>6.2831853071795862</v>
      </c>
      <c r="O62" s="5">
        <f t="shared" si="12"/>
        <v>1</v>
      </c>
      <c r="P62" s="6">
        <f t="shared" si="13"/>
        <v>-2.45029690981724E-16</v>
      </c>
      <c r="Q62" s="5">
        <f t="shared" si="14"/>
        <v>0</v>
      </c>
      <c r="R62" s="5">
        <f t="shared" si="15"/>
        <v>1</v>
      </c>
      <c r="S62" s="6">
        <f t="shared" si="16"/>
        <v>0</v>
      </c>
      <c r="T62" s="5">
        <f t="shared" si="17"/>
        <v>6.2831853071795862</v>
      </c>
      <c r="U62" s="5">
        <f t="shared" si="18"/>
        <v>1</v>
      </c>
      <c r="V62" s="6">
        <f t="shared" si="19"/>
        <v>-2.45029690981724E-16</v>
      </c>
      <c r="W62" s="5">
        <f t="shared" si="20"/>
        <v>6.2831853071795862</v>
      </c>
      <c r="X62" s="5">
        <f t="shared" si="21"/>
        <v>1</v>
      </c>
      <c r="Y62" s="6">
        <f t="shared" si="22"/>
        <v>-2.45029690981724E-16</v>
      </c>
      <c r="Z62" s="5">
        <f t="shared" si="23"/>
        <v>12.566370614359172</v>
      </c>
      <c r="AA62" s="5">
        <f t="shared" si="24"/>
        <v>1</v>
      </c>
      <c r="AB62" s="6">
        <f t="shared" si="25"/>
        <v>-4.90059381963448E-16</v>
      </c>
      <c r="AC62" s="19">
        <f t="shared" si="26"/>
        <v>288</v>
      </c>
      <c r="AD62" s="19">
        <f t="shared" si="27"/>
        <v>82944</v>
      </c>
      <c r="AE62" s="19">
        <f t="shared" si="28"/>
        <v>0.31405771154956502</v>
      </c>
      <c r="AF62" s="19">
        <f t="shared" si="29"/>
        <v>3</v>
      </c>
      <c r="AG62" s="19">
        <f t="shared" si="30"/>
        <v>4</v>
      </c>
      <c r="AH62" s="19">
        <f t="shared" si="33"/>
        <v>18.091573692913872</v>
      </c>
      <c r="AI62" s="19">
        <f t="shared" si="34"/>
        <v>18007049.860620581</v>
      </c>
      <c r="AJ62" s="19">
        <f t="shared" si="31"/>
        <v>17.994181395327086</v>
      </c>
      <c r="AK62" s="19">
        <f t="shared" si="35"/>
        <v>82.342680754101437</v>
      </c>
      <c r="AL62">
        <f t="shared" si="36"/>
        <v>0.24925514036825799</v>
      </c>
    </row>
    <row r="63" spans="2:38" x14ac:dyDescent="0.25">
      <c r="B63" s="7">
        <f t="shared" si="0"/>
        <v>2</v>
      </c>
      <c r="C63" s="8">
        <f t="shared" si="1"/>
        <v>0</v>
      </c>
      <c r="D63" s="9">
        <f t="shared" si="2"/>
        <v>3</v>
      </c>
      <c r="E63" s="5">
        <f t="shared" si="32"/>
        <v>0</v>
      </c>
      <c r="F63" s="5">
        <f t="shared" si="3"/>
        <v>1</v>
      </c>
      <c r="G63" s="6">
        <f t="shared" si="4"/>
        <v>0</v>
      </c>
      <c r="H63" s="5">
        <f t="shared" si="5"/>
        <v>9.4247779607693793</v>
      </c>
      <c r="I63" s="5">
        <f t="shared" si="6"/>
        <v>-1</v>
      </c>
      <c r="J63" s="6">
        <f t="shared" si="7"/>
        <v>3.67544536472586E-16</v>
      </c>
      <c r="K63" s="5">
        <f t="shared" si="8"/>
        <v>15.707963267948966</v>
      </c>
      <c r="L63" s="5">
        <f t="shared" si="9"/>
        <v>-1</v>
      </c>
      <c r="M63" s="6">
        <f t="shared" si="10"/>
        <v>6.1257422745431001E-16</v>
      </c>
      <c r="N63" s="5">
        <f t="shared" si="11"/>
        <v>6.2831853071795862</v>
      </c>
      <c r="O63" s="5">
        <f t="shared" si="12"/>
        <v>1</v>
      </c>
      <c r="P63" s="6">
        <f t="shared" si="13"/>
        <v>-2.45029690981724E-16</v>
      </c>
      <c r="Q63" s="5">
        <f t="shared" si="14"/>
        <v>0</v>
      </c>
      <c r="R63" s="5">
        <f t="shared" si="15"/>
        <v>1</v>
      </c>
      <c r="S63" s="6">
        <f t="shared" si="16"/>
        <v>0</v>
      </c>
      <c r="T63" s="5">
        <f t="shared" si="17"/>
        <v>9.4247779607693793</v>
      </c>
      <c r="U63" s="5">
        <f t="shared" si="18"/>
        <v>-1</v>
      </c>
      <c r="V63" s="6">
        <f t="shared" si="19"/>
        <v>3.67544536472586E-16</v>
      </c>
      <c r="W63" s="5">
        <f t="shared" si="20"/>
        <v>6.2831853071795862</v>
      </c>
      <c r="X63" s="5">
        <f t="shared" si="21"/>
        <v>1</v>
      </c>
      <c r="Y63" s="6">
        <f t="shared" si="22"/>
        <v>-2.45029690981724E-16</v>
      </c>
      <c r="Z63" s="5">
        <f t="shared" si="23"/>
        <v>15.707963267948966</v>
      </c>
      <c r="AA63" s="5">
        <f t="shared" si="24"/>
        <v>-1</v>
      </c>
      <c r="AB63" s="6">
        <f t="shared" si="25"/>
        <v>6.1257422745431001E-16</v>
      </c>
      <c r="AC63" s="19">
        <f t="shared" si="26"/>
        <v>5.2926413252052384E-14</v>
      </c>
      <c r="AD63" s="19">
        <f t="shared" si="27"/>
        <v>2.8012052197270263E-27</v>
      </c>
      <c r="AE63" s="19">
        <f t="shared" si="28"/>
        <v>0.40475960229486335</v>
      </c>
      <c r="AF63" s="19">
        <f t="shared" si="29"/>
        <v>6</v>
      </c>
      <c r="AG63" s="19">
        <f t="shared" si="30"/>
        <v>4</v>
      </c>
      <c r="AH63" s="19">
        <f t="shared" si="33"/>
        <v>9.5941631343898628</v>
      </c>
      <c r="AI63" s="19">
        <f t="shared" si="34"/>
        <v>6.4500527642317173E-25</v>
      </c>
      <c r="AJ63" s="19">
        <f t="shared" si="31"/>
        <v>23.191016928889379</v>
      </c>
      <c r="AK63" s="19">
        <f t="shared" si="35"/>
        <v>2.949481673695648E-30</v>
      </c>
      <c r="AL63">
        <f t="shared" si="36"/>
        <v>0.19553181916939325</v>
      </c>
    </row>
    <row r="64" spans="2:38" x14ac:dyDescent="0.25">
      <c r="B64" s="7">
        <f t="shared" si="0"/>
        <v>2</v>
      </c>
      <c r="C64" s="8">
        <f t="shared" si="1"/>
        <v>0</v>
      </c>
      <c r="D64" s="9">
        <f t="shared" si="2"/>
        <v>4</v>
      </c>
      <c r="E64" s="5">
        <f t="shared" si="32"/>
        <v>0</v>
      </c>
      <c r="F64" s="5">
        <f t="shared" si="3"/>
        <v>1</v>
      </c>
      <c r="G64" s="6">
        <f t="shared" si="4"/>
        <v>0</v>
      </c>
      <c r="H64" s="5">
        <f t="shared" si="5"/>
        <v>12.566370614359172</v>
      </c>
      <c r="I64" s="5">
        <f t="shared" si="6"/>
        <v>1</v>
      </c>
      <c r="J64" s="6">
        <f t="shared" si="7"/>
        <v>-4.90059381963448E-16</v>
      </c>
      <c r="K64" s="5">
        <f t="shared" si="8"/>
        <v>18.849555921538759</v>
      </c>
      <c r="L64" s="5">
        <f t="shared" si="9"/>
        <v>1</v>
      </c>
      <c r="M64" s="6">
        <f t="shared" si="10"/>
        <v>-7.3508907294517201E-16</v>
      </c>
      <c r="N64" s="5">
        <f t="shared" si="11"/>
        <v>6.2831853071795862</v>
      </c>
      <c r="O64" s="5">
        <f t="shared" si="12"/>
        <v>1</v>
      </c>
      <c r="P64" s="6">
        <f t="shared" si="13"/>
        <v>-2.45029690981724E-16</v>
      </c>
      <c r="Q64" s="5">
        <f t="shared" si="14"/>
        <v>0</v>
      </c>
      <c r="R64" s="5">
        <f t="shared" si="15"/>
        <v>1</v>
      </c>
      <c r="S64" s="6">
        <f t="shared" si="16"/>
        <v>0</v>
      </c>
      <c r="T64" s="5">
        <f t="shared" si="17"/>
        <v>12.566370614359172</v>
      </c>
      <c r="U64" s="5">
        <f t="shared" si="18"/>
        <v>1</v>
      </c>
      <c r="V64" s="6">
        <f t="shared" si="19"/>
        <v>-4.90059381963448E-16</v>
      </c>
      <c r="W64" s="5">
        <f t="shared" si="20"/>
        <v>6.2831853071795862</v>
      </c>
      <c r="X64" s="5">
        <f t="shared" si="21"/>
        <v>1</v>
      </c>
      <c r="Y64" s="6">
        <f t="shared" si="22"/>
        <v>-2.45029690981724E-16</v>
      </c>
      <c r="Z64" s="5">
        <f t="shared" si="23"/>
        <v>18.849555921538759</v>
      </c>
      <c r="AA64" s="5">
        <f t="shared" si="24"/>
        <v>1</v>
      </c>
      <c r="AB64" s="6">
        <f t="shared" si="25"/>
        <v>-7.3508907294517201E-16</v>
      </c>
      <c r="AC64" s="19">
        <f t="shared" si="26"/>
        <v>288</v>
      </c>
      <c r="AD64" s="19">
        <f t="shared" si="27"/>
        <v>82944</v>
      </c>
      <c r="AE64" s="19">
        <f t="shared" si="28"/>
        <v>0.5103080293695994</v>
      </c>
      <c r="AF64" s="19">
        <f t="shared" si="29"/>
        <v>6</v>
      </c>
      <c r="AG64" s="19">
        <f t="shared" si="30"/>
        <v>4</v>
      </c>
      <c r="AH64" s="19">
        <f t="shared" si="33"/>
        <v>5.3755016026038573</v>
      </c>
      <c r="AI64" s="19">
        <f t="shared" si="34"/>
        <v>10700774.518232984</v>
      </c>
      <c r="AJ64" s="19">
        <f t="shared" si="31"/>
        <v>29.238496334516107</v>
      </c>
      <c r="AK64" s="19">
        <f t="shared" si="35"/>
        <v>48.93252735993233</v>
      </c>
      <c r="AL64">
        <f t="shared" si="36"/>
        <v>0.15764279241373516</v>
      </c>
    </row>
    <row r="65" spans="2:38" x14ac:dyDescent="0.25">
      <c r="B65" s="7">
        <f t="shared" si="0"/>
        <v>2</v>
      </c>
      <c r="C65" s="8">
        <f t="shared" si="1"/>
        <v>1</v>
      </c>
      <c r="D65" s="9">
        <f t="shared" si="2"/>
        <v>0</v>
      </c>
      <c r="E65" s="5">
        <f t="shared" si="32"/>
        <v>0</v>
      </c>
      <c r="F65" s="5">
        <f t="shared" si="3"/>
        <v>1</v>
      </c>
      <c r="G65" s="6">
        <f t="shared" si="4"/>
        <v>0</v>
      </c>
      <c r="H65" s="5">
        <f t="shared" si="5"/>
        <v>3.1415926535897931</v>
      </c>
      <c r="I65" s="5">
        <f t="shared" si="6"/>
        <v>-1</v>
      </c>
      <c r="J65" s="6">
        <f t="shared" si="7"/>
        <v>1.22514845490862E-16</v>
      </c>
      <c r="K65" s="5">
        <f t="shared" si="8"/>
        <v>6.2831853071795862</v>
      </c>
      <c r="L65" s="5">
        <f t="shared" si="9"/>
        <v>1</v>
      </c>
      <c r="M65" s="6">
        <f t="shared" si="10"/>
        <v>-2.45029690981724E-16</v>
      </c>
      <c r="N65" s="5">
        <f t="shared" si="11"/>
        <v>9.4247779607693793</v>
      </c>
      <c r="O65" s="5">
        <f t="shared" si="12"/>
        <v>-1</v>
      </c>
      <c r="P65" s="6">
        <f t="shared" si="13"/>
        <v>3.67544536472586E-16</v>
      </c>
      <c r="Q65" s="5">
        <f t="shared" si="14"/>
        <v>3.1415926535897931</v>
      </c>
      <c r="R65" s="5">
        <f t="shared" si="15"/>
        <v>-1</v>
      </c>
      <c r="S65" s="6">
        <f t="shared" si="16"/>
        <v>1.22514845490862E-16</v>
      </c>
      <c r="T65" s="5">
        <f t="shared" si="17"/>
        <v>0</v>
      </c>
      <c r="U65" s="5">
        <f t="shared" si="18"/>
        <v>1</v>
      </c>
      <c r="V65" s="6">
        <f t="shared" si="19"/>
        <v>0</v>
      </c>
      <c r="W65" s="5">
        <f t="shared" si="20"/>
        <v>6.2831853071795862</v>
      </c>
      <c r="X65" s="5">
        <f t="shared" si="21"/>
        <v>1</v>
      </c>
      <c r="Y65" s="6">
        <f t="shared" si="22"/>
        <v>-2.45029690981724E-16</v>
      </c>
      <c r="Z65" s="5">
        <f t="shared" si="23"/>
        <v>9.4247779607693793</v>
      </c>
      <c r="AA65" s="5">
        <f t="shared" si="24"/>
        <v>-1</v>
      </c>
      <c r="AB65" s="6">
        <f t="shared" si="25"/>
        <v>3.67544536472586E-16</v>
      </c>
      <c r="AC65" s="19">
        <f t="shared" si="26"/>
        <v>1.7642137750684128E-14</v>
      </c>
      <c r="AD65" s="19">
        <f t="shared" si="27"/>
        <v>3.1124502441411403E-28</v>
      </c>
      <c r="AE65" s="19">
        <f t="shared" si="28"/>
        <v>0.24671837680197983</v>
      </c>
      <c r="AF65" s="19">
        <f t="shared" si="29"/>
        <v>6</v>
      </c>
      <c r="AG65" s="19">
        <f t="shared" si="30"/>
        <v>4</v>
      </c>
      <c r="AH65" s="19">
        <f t="shared" si="33"/>
        <v>33.07472578775657</v>
      </c>
      <c r="AI65" s="19">
        <f t="shared" si="34"/>
        <v>2.470642520472101E-25</v>
      </c>
      <c r="AJ65" s="19">
        <f t="shared" si="31"/>
        <v>14.135921719071801</v>
      </c>
      <c r="AK65" s="19">
        <f t="shared" si="35"/>
        <v>1.1297760038174935E-30</v>
      </c>
      <c r="AL65">
        <f t="shared" si="36"/>
        <v>0.31528558482747032</v>
      </c>
    </row>
    <row r="66" spans="2:38" x14ac:dyDescent="0.25">
      <c r="B66" s="7">
        <f t="shared" si="0"/>
        <v>2</v>
      </c>
      <c r="C66" s="8">
        <f t="shared" si="1"/>
        <v>1</v>
      </c>
      <c r="D66" s="9">
        <f t="shared" si="2"/>
        <v>1</v>
      </c>
      <c r="E66" s="5">
        <f t="shared" si="32"/>
        <v>0</v>
      </c>
      <c r="F66" s="5">
        <f t="shared" si="3"/>
        <v>1</v>
      </c>
      <c r="G66" s="6">
        <f t="shared" si="4"/>
        <v>0</v>
      </c>
      <c r="H66" s="5">
        <f t="shared" si="5"/>
        <v>6.2831853071795862</v>
      </c>
      <c r="I66" s="5">
        <f t="shared" si="6"/>
        <v>1</v>
      </c>
      <c r="J66" s="6">
        <f t="shared" si="7"/>
        <v>-2.45029690981724E-16</v>
      </c>
      <c r="K66" s="5">
        <f t="shared" si="8"/>
        <v>9.4247779607693793</v>
      </c>
      <c r="L66" s="5">
        <f t="shared" si="9"/>
        <v>-1</v>
      </c>
      <c r="M66" s="6">
        <f t="shared" si="10"/>
        <v>3.67544536472586E-16</v>
      </c>
      <c r="N66" s="5">
        <f t="shared" si="11"/>
        <v>9.4247779607693793</v>
      </c>
      <c r="O66" s="5">
        <f t="shared" si="12"/>
        <v>-1</v>
      </c>
      <c r="P66" s="6">
        <f t="shared" si="13"/>
        <v>3.67544536472586E-16</v>
      </c>
      <c r="Q66" s="5">
        <f t="shared" si="14"/>
        <v>3.1415926535897931</v>
      </c>
      <c r="R66" s="5">
        <f t="shared" si="15"/>
        <v>-1</v>
      </c>
      <c r="S66" s="6">
        <f t="shared" si="16"/>
        <v>1.22514845490862E-16</v>
      </c>
      <c r="T66" s="5">
        <f t="shared" si="17"/>
        <v>3.1415926535897931</v>
      </c>
      <c r="U66" s="5">
        <f t="shared" si="18"/>
        <v>-1</v>
      </c>
      <c r="V66" s="6">
        <f t="shared" si="19"/>
        <v>1.22514845490862E-16</v>
      </c>
      <c r="W66" s="5">
        <f t="shared" si="20"/>
        <v>6.2831853071795862</v>
      </c>
      <c r="X66" s="5">
        <f t="shared" si="21"/>
        <v>1</v>
      </c>
      <c r="Y66" s="6">
        <f t="shared" si="22"/>
        <v>-2.45029690981724E-16</v>
      </c>
      <c r="Z66" s="5">
        <f t="shared" si="23"/>
        <v>12.566370614359172</v>
      </c>
      <c r="AA66" s="5">
        <f t="shared" si="24"/>
        <v>1</v>
      </c>
      <c r="AB66" s="6">
        <f t="shared" si="25"/>
        <v>-4.90059381963448E-16</v>
      </c>
      <c r="AC66" s="19">
        <f t="shared" si="26"/>
        <v>1.6662018986757232E-14</v>
      </c>
      <c r="AD66" s="19">
        <f t="shared" si="27"/>
        <v>2.776228767150585E-28</v>
      </c>
      <c r="AE66" s="19">
        <f t="shared" si="28"/>
        <v>0.27083171002842782</v>
      </c>
      <c r="AF66" s="19">
        <f t="shared" si="29"/>
        <v>3</v>
      </c>
      <c r="AG66" s="19">
        <f t="shared" si="30"/>
        <v>8</v>
      </c>
      <c r="AH66" s="19">
        <f t="shared" si="33"/>
        <v>26.196979503987919</v>
      </c>
      <c r="AI66" s="19">
        <f t="shared" si="34"/>
        <v>1.7454913946742126E-25</v>
      </c>
      <c r="AJ66" s="19">
        <f t="shared" si="31"/>
        <v>15.517513942939846</v>
      </c>
      <c r="AK66" s="19">
        <f t="shared" si="35"/>
        <v>7.9817872323999112E-31</v>
      </c>
      <c r="AL66">
        <f t="shared" si="36"/>
        <v>0.28781504477702341</v>
      </c>
    </row>
    <row r="67" spans="2:38" x14ac:dyDescent="0.25">
      <c r="B67" s="7">
        <f t="shared" si="0"/>
        <v>2</v>
      </c>
      <c r="C67" s="8">
        <f t="shared" si="1"/>
        <v>1</v>
      </c>
      <c r="D67" s="9">
        <f t="shared" si="2"/>
        <v>2</v>
      </c>
      <c r="E67" s="5">
        <f t="shared" si="32"/>
        <v>0</v>
      </c>
      <c r="F67" s="5">
        <f t="shared" si="3"/>
        <v>1</v>
      </c>
      <c r="G67" s="6">
        <f t="shared" si="4"/>
        <v>0</v>
      </c>
      <c r="H67" s="5">
        <f t="shared" si="5"/>
        <v>9.4247779607693793</v>
      </c>
      <c r="I67" s="5">
        <f t="shared" si="6"/>
        <v>-1</v>
      </c>
      <c r="J67" s="6">
        <f t="shared" si="7"/>
        <v>3.67544536472586E-16</v>
      </c>
      <c r="K67" s="5">
        <f t="shared" si="8"/>
        <v>12.566370614359172</v>
      </c>
      <c r="L67" s="5">
        <f t="shared" si="9"/>
        <v>1</v>
      </c>
      <c r="M67" s="6">
        <f t="shared" si="10"/>
        <v>-4.90059381963448E-16</v>
      </c>
      <c r="N67" s="5">
        <f t="shared" si="11"/>
        <v>9.4247779607693793</v>
      </c>
      <c r="O67" s="5">
        <f t="shared" si="12"/>
        <v>-1</v>
      </c>
      <c r="P67" s="6">
        <f t="shared" si="13"/>
        <v>3.67544536472586E-16</v>
      </c>
      <c r="Q67" s="5">
        <f t="shared" si="14"/>
        <v>3.1415926535897931</v>
      </c>
      <c r="R67" s="5">
        <f t="shared" si="15"/>
        <v>-1</v>
      </c>
      <c r="S67" s="6">
        <f t="shared" si="16"/>
        <v>1.22514845490862E-16</v>
      </c>
      <c r="T67" s="5">
        <f t="shared" si="17"/>
        <v>6.2831853071795862</v>
      </c>
      <c r="U67" s="5">
        <f t="shared" si="18"/>
        <v>1</v>
      </c>
      <c r="V67" s="6">
        <f t="shared" si="19"/>
        <v>-2.45029690981724E-16</v>
      </c>
      <c r="W67" s="5">
        <f t="shared" si="20"/>
        <v>6.2831853071795862</v>
      </c>
      <c r="X67" s="5">
        <f t="shared" si="21"/>
        <v>1</v>
      </c>
      <c r="Y67" s="6">
        <f t="shared" si="22"/>
        <v>-2.45029690981724E-16</v>
      </c>
      <c r="Z67" s="5">
        <f t="shared" si="23"/>
        <v>15.707963267948966</v>
      </c>
      <c r="AA67" s="5">
        <f t="shared" si="24"/>
        <v>-1</v>
      </c>
      <c r="AB67" s="6">
        <f t="shared" si="25"/>
        <v>6.1257422745431001E-16</v>
      </c>
      <c r="AC67" s="19">
        <f t="shared" si="26"/>
        <v>1.7642137750684128E-14</v>
      </c>
      <c r="AD67" s="19">
        <f t="shared" si="27"/>
        <v>3.1124502441411403E-28</v>
      </c>
      <c r="AE67" s="19">
        <f t="shared" si="28"/>
        <v>0.33382533171830764</v>
      </c>
      <c r="AF67" s="19">
        <f t="shared" si="29"/>
        <v>6</v>
      </c>
      <c r="AG67" s="19">
        <f t="shared" si="30"/>
        <v>8</v>
      </c>
      <c r="AH67" s="19">
        <f t="shared" si="33"/>
        <v>15.531084298156722</v>
      </c>
      <c r="AI67" s="19">
        <f t="shared" si="34"/>
        <v>2.320306901547577E-25</v>
      </c>
      <c r="AJ67" s="19">
        <f t="shared" si="31"/>
        <v>19.126782602013723</v>
      </c>
      <c r="AK67" s="19">
        <f t="shared" si="35"/>
        <v>1.0610304959697928E-30</v>
      </c>
      <c r="AL67">
        <f t="shared" si="36"/>
        <v>0.23499999999999999</v>
      </c>
    </row>
    <row r="68" spans="2:38" x14ac:dyDescent="0.25">
      <c r="B68" s="7">
        <f t="shared" si="0"/>
        <v>2</v>
      </c>
      <c r="C68" s="8">
        <f t="shared" si="1"/>
        <v>1</v>
      </c>
      <c r="D68" s="9">
        <f t="shared" si="2"/>
        <v>3</v>
      </c>
      <c r="E68" s="5">
        <f t="shared" si="32"/>
        <v>0</v>
      </c>
      <c r="F68" s="5">
        <f t="shared" si="3"/>
        <v>1</v>
      </c>
      <c r="G68" s="6">
        <f t="shared" si="4"/>
        <v>0</v>
      </c>
      <c r="H68" s="5">
        <f t="shared" si="5"/>
        <v>12.566370614359172</v>
      </c>
      <c r="I68" s="5">
        <f t="shared" si="6"/>
        <v>1</v>
      </c>
      <c r="J68" s="6">
        <f t="shared" si="7"/>
        <v>-4.90059381963448E-16</v>
      </c>
      <c r="K68" s="5">
        <f t="shared" si="8"/>
        <v>15.707963267948966</v>
      </c>
      <c r="L68" s="5">
        <f t="shared" si="9"/>
        <v>-1</v>
      </c>
      <c r="M68" s="6">
        <f t="shared" si="10"/>
        <v>6.1257422745431001E-16</v>
      </c>
      <c r="N68" s="5">
        <f t="shared" si="11"/>
        <v>9.4247779607693793</v>
      </c>
      <c r="O68" s="5">
        <f t="shared" si="12"/>
        <v>-1</v>
      </c>
      <c r="P68" s="6">
        <f t="shared" si="13"/>
        <v>3.67544536472586E-16</v>
      </c>
      <c r="Q68" s="5">
        <f t="shared" si="14"/>
        <v>3.1415926535897931</v>
      </c>
      <c r="R68" s="5">
        <f t="shared" si="15"/>
        <v>-1</v>
      </c>
      <c r="S68" s="6">
        <f t="shared" si="16"/>
        <v>1.22514845490862E-16</v>
      </c>
      <c r="T68" s="5">
        <f t="shared" si="17"/>
        <v>9.4247779607693793</v>
      </c>
      <c r="U68" s="5">
        <f t="shared" si="18"/>
        <v>-1</v>
      </c>
      <c r="V68" s="6">
        <f t="shared" si="19"/>
        <v>3.67544536472586E-16</v>
      </c>
      <c r="W68" s="5">
        <f t="shared" si="20"/>
        <v>6.2831853071795862</v>
      </c>
      <c r="X68" s="5">
        <f t="shared" si="21"/>
        <v>1</v>
      </c>
      <c r="Y68" s="6">
        <f t="shared" si="22"/>
        <v>-2.45029690981724E-16</v>
      </c>
      <c r="Z68" s="5">
        <f t="shared" si="23"/>
        <v>18.849555921538759</v>
      </c>
      <c r="AA68" s="5">
        <f t="shared" si="24"/>
        <v>1</v>
      </c>
      <c r="AB68" s="6">
        <f t="shared" si="25"/>
        <v>-7.3508907294517201E-16</v>
      </c>
      <c r="AC68" s="19">
        <f t="shared" si="26"/>
        <v>1.6662018986757232E-14</v>
      </c>
      <c r="AD68" s="19">
        <f t="shared" si="27"/>
        <v>2.776228767150585E-28</v>
      </c>
      <c r="AE68" s="19">
        <f t="shared" si="28"/>
        <v>0.42098898969753878</v>
      </c>
      <c r="AF68" s="19">
        <f t="shared" si="29"/>
        <v>6</v>
      </c>
      <c r="AG68" s="19">
        <f t="shared" si="30"/>
        <v>8</v>
      </c>
      <c r="AH68" s="19">
        <f t="shared" si="33"/>
        <v>8.6960725782410648</v>
      </c>
      <c r="AI68" s="19">
        <f t="shared" si="34"/>
        <v>1.1588297689412256E-25</v>
      </c>
      <c r="AJ68" s="19">
        <f t="shared" si="31"/>
        <v>24.120892331145466</v>
      </c>
      <c r="AK68" s="19">
        <f t="shared" si="35"/>
        <v>5.2990995443929948E-31</v>
      </c>
      <c r="AL68">
        <f t="shared" si="36"/>
        <v>0.18841917554825918</v>
      </c>
    </row>
    <row r="69" spans="2:38" x14ac:dyDescent="0.25">
      <c r="B69" s="7">
        <f t="shared" si="0"/>
        <v>2</v>
      </c>
      <c r="C69" s="8">
        <f t="shared" si="1"/>
        <v>1</v>
      </c>
      <c r="D69" s="9">
        <f t="shared" si="2"/>
        <v>4</v>
      </c>
      <c r="E69" s="5">
        <f t="shared" si="32"/>
        <v>0</v>
      </c>
      <c r="F69" s="5">
        <f t="shared" si="3"/>
        <v>1</v>
      </c>
      <c r="G69" s="6">
        <f t="shared" si="4"/>
        <v>0</v>
      </c>
      <c r="H69" s="5">
        <f t="shared" si="5"/>
        <v>15.707963267948966</v>
      </c>
      <c r="I69" s="5">
        <f t="shared" si="6"/>
        <v>-1</v>
      </c>
      <c r="J69" s="6">
        <f t="shared" si="7"/>
        <v>6.1257422745431001E-16</v>
      </c>
      <c r="K69" s="5">
        <f t="shared" si="8"/>
        <v>18.849555921538759</v>
      </c>
      <c r="L69" s="5">
        <f t="shared" si="9"/>
        <v>1</v>
      </c>
      <c r="M69" s="6">
        <f t="shared" si="10"/>
        <v>-7.3508907294517201E-16</v>
      </c>
      <c r="N69" s="5">
        <f t="shared" si="11"/>
        <v>9.4247779607693793</v>
      </c>
      <c r="O69" s="5">
        <f t="shared" si="12"/>
        <v>-1</v>
      </c>
      <c r="P69" s="6">
        <f t="shared" si="13"/>
        <v>3.67544536472586E-16</v>
      </c>
      <c r="Q69" s="5">
        <f t="shared" si="14"/>
        <v>3.1415926535897931</v>
      </c>
      <c r="R69" s="5">
        <f t="shared" si="15"/>
        <v>-1</v>
      </c>
      <c r="S69" s="6">
        <f t="shared" si="16"/>
        <v>1.22514845490862E-16</v>
      </c>
      <c r="T69" s="5">
        <f t="shared" si="17"/>
        <v>12.566370614359172</v>
      </c>
      <c r="U69" s="5">
        <f t="shared" si="18"/>
        <v>1</v>
      </c>
      <c r="V69" s="6">
        <f t="shared" si="19"/>
        <v>-4.90059381963448E-16</v>
      </c>
      <c r="W69" s="5">
        <f t="shared" si="20"/>
        <v>6.2831853071795862</v>
      </c>
      <c r="X69" s="5">
        <f t="shared" si="21"/>
        <v>1</v>
      </c>
      <c r="Y69" s="6">
        <f t="shared" si="22"/>
        <v>-2.45029690981724E-16</v>
      </c>
      <c r="Z69" s="5">
        <f t="shared" si="23"/>
        <v>21.991148575128552</v>
      </c>
      <c r="AA69" s="5">
        <f t="shared" si="24"/>
        <v>-1</v>
      </c>
      <c r="AB69" s="6">
        <f t="shared" si="25"/>
        <v>8.5760391843603401E-16</v>
      </c>
      <c r="AC69" s="19">
        <f t="shared" si="26"/>
        <v>1.7642137750684128E-14</v>
      </c>
      <c r="AD69" s="19">
        <f t="shared" si="27"/>
        <v>3.1124502441411403E-28</v>
      </c>
      <c r="AE69" s="19">
        <f t="shared" si="28"/>
        <v>0.52418577173077308</v>
      </c>
      <c r="AF69" s="19">
        <f t="shared" si="29"/>
        <v>6</v>
      </c>
      <c r="AG69" s="19">
        <f t="shared" si="30"/>
        <v>8</v>
      </c>
      <c r="AH69" s="19">
        <f t="shared" si="33"/>
        <v>5.026745858932971</v>
      </c>
      <c r="AI69" s="19">
        <f t="shared" si="34"/>
        <v>7.5098382604182676E-26</v>
      </c>
      <c r="AJ69" s="19">
        <f t="shared" si="31"/>
        <v>30.033632400981276</v>
      </c>
      <c r="AK69" s="19">
        <f t="shared" si="35"/>
        <v>3.434100639355072E-31</v>
      </c>
      <c r="AL69">
        <f t="shared" si="36"/>
        <v>0.15384361261637461</v>
      </c>
    </row>
    <row r="70" spans="2:38" x14ac:dyDescent="0.25">
      <c r="B70" s="7">
        <f t="shared" si="0"/>
        <v>2</v>
      </c>
      <c r="C70" s="8">
        <f t="shared" si="1"/>
        <v>2</v>
      </c>
      <c r="D70" s="9">
        <f t="shared" si="2"/>
        <v>0</v>
      </c>
      <c r="E70" s="5">
        <f t="shared" si="32"/>
        <v>0</v>
      </c>
      <c r="F70" s="5">
        <f t="shared" si="3"/>
        <v>1</v>
      </c>
      <c r="G70" s="6">
        <f t="shared" si="4"/>
        <v>0</v>
      </c>
      <c r="H70" s="5">
        <f t="shared" si="5"/>
        <v>6.2831853071795862</v>
      </c>
      <c r="I70" s="5">
        <f t="shared" si="6"/>
        <v>1</v>
      </c>
      <c r="J70" s="6">
        <f t="shared" si="7"/>
        <v>-2.45029690981724E-16</v>
      </c>
      <c r="K70" s="5">
        <f t="shared" si="8"/>
        <v>6.2831853071795862</v>
      </c>
      <c r="L70" s="5">
        <f t="shared" si="9"/>
        <v>1</v>
      </c>
      <c r="M70" s="6">
        <f t="shared" si="10"/>
        <v>-2.45029690981724E-16</v>
      </c>
      <c r="N70" s="5">
        <f t="shared" si="11"/>
        <v>12.566370614359172</v>
      </c>
      <c r="O70" s="5">
        <f t="shared" si="12"/>
        <v>1</v>
      </c>
      <c r="P70" s="6">
        <f t="shared" si="13"/>
        <v>-4.90059381963448E-16</v>
      </c>
      <c r="Q70" s="5">
        <f t="shared" si="14"/>
        <v>6.2831853071795862</v>
      </c>
      <c r="R70" s="5">
        <f t="shared" si="15"/>
        <v>1</v>
      </c>
      <c r="S70" s="6">
        <f t="shared" si="16"/>
        <v>-2.45029690981724E-16</v>
      </c>
      <c r="T70" s="5">
        <f t="shared" si="17"/>
        <v>0</v>
      </c>
      <c r="U70" s="5">
        <f t="shared" si="18"/>
        <v>1</v>
      </c>
      <c r="V70" s="6">
        <f t="shared" si="19"/>
        <v>0</v>
      </c>
      <c r="W70" s="5">
        <f t="shared" si="20"/>
        <v>6.2831853071795862</v>
      </c>
      <c r="X70" s="5">
        <f t="shared" si="21"/>
        <v>1</v>
      </c>
      <c r="Y70" s="6">
        <f t="shared" si="22"/>
        <v>-2.45029690981724E-16</v>
      </c>
      <c r="Z70" s="5">
        <f t="shared" si="23"/>
        <v>12.566370614359172</v>
      </c>
      <c r="AA70" s="5">
        <f t="shared" si="24"/>
        <v>1</v>
      </c>
      <c r="AB70" s="6">
        <f t="shared" si="25"/>
        <v>-4.90059381963448E-16</v>
      </c>
      <c r="AC70" s="19">
        <f t="shared" si="26"/>
        <v>288</v>
      </c>
      <c r="AD70" s="19">
        <f t="shared" si="27"/>
        <v>82944</v>
      </c>
      <c r="AE70" s="19">
        <f t="shared" si="28"/>
        <v>0.31405771154956502</v>
      </c>
      <c r="AF70" s="19">
        <f t="shared" si="29"/>
        <v>3</v>
      </c>
      <c r="AG70" s="19">
        <f t="shared" si="30"/>
        <v>4</v>
      </c>
      <c r="AH70" s="19">
        <f t="shared" si="33"/>
        <v>18.091573692913872</v>
      </c>
      <c r="AI70" s="19">
        <f t="shared" si="34"/>
        <v>18007049.860620581</v>
      </c>
      <c r="AJ70" s="19">
        <f t="shared" si="31"/>
        <v>17.994181395327086</v>
      </c>
      <c r="AK70" s="19">
        <f t="shared" si="35"/>
        <v>82.342680754101437</v>
      </c>
      <c r="AL70">
        <f t="shared" si="36"/>
        <v>0.24925514036825799</v>
      </c>
    </row>
    <row r="71" spans="2:38" x14ac:dyDescent="0.25">
      <c r="B71" s="7">
        <f t="shared" si="0"/>
        <v>2</v>
      </c>
      <c r="C71" s="8">
        <f t="shared" si="1"/>
        <v>2</v>
      </c>
      <c r="D71" s="9">
        <f t="shared" si="2"/>
        <v>1</v>
      </c>
      <c r="E71" s="5">
        <f t="shared" si="32"/>
        <v>0</v>
      </c>
      <c r="F71" s="5">
        <f t="shared" si="3"/>
        <v>1</v>
      </c>
      <c r="G71" s="6">
        <f t="shared" si="4"/>
        <v>0</v>
      </c>
      <c r="H71" s="5">
        <f t="shared" si="5"/>
        <v>9.4247779607693793</v>
      </c>
      <c r="I71" s="5">
        <f t="shared" si="6"/>
        <v>-1</v>
      </c>
      <c r="J71" s="6">
        <f t="shared" si="7"/>
        <v>3.67544536472586E-16</v>
      </c>
      <c r="K71" s="5">
        <f t="shared" si="8"/>
        <v>9.4247779607693793</v>
      </c>
      <c r="L71" s="5">
        <f t="shared" si="9"/>
        <v>-1</v>
      </c>
      <c r="M71" s="6">
        <f t="shared" si="10"/>
        <v>3.67544536472586E-16</v>
      </c>
      <c r="N71" s="5">
        <f t="shared" si="11"/>
        <v>12.566370614359172</v>
      </c>
      <c r="O71" s="5">
        <f t="shared" si="12"/>
        <v>1</v>
      </c>
      <c r="P71" s="6">
        <f t="shared" si="13"/>
        <v>-4.90059381963448E-16</v>
      </c>
      <c r="Q71" s="5">
        <f t="shared" si="14"/>
        <v>6.2831853071795862</v>
      </c>
      <c r="R71" s="5">
        <f t="shared" si="15"/>
        <v>1</v>
      </c>
      <c r="S71" s="6">
        <f t="shared" si="16"/>
        <v>-2.45029690981724E-16</v>
      </c>
      <c r="T71" s="5">
        <f t="shared" si="17"/>
        <v>3.1415926535897931</v>
      </c>
      <c r="U71" s="5">
        <f t="shared" si="18"/>
        <v>-1</v>
      </c>
      <c r="V71" s="6">
        <f t="shared" si="19"/>
        <v>1.22514845490862E-16</v>
      </c>
      <c r="W71" s="5">
        <f t="shared" si="20"/>
        <v>6.2831853071795862</v>
      </c>
      <c r="X71" s="5">
        <f t="shared" si="21"/>
        <v>1</v>
      </c>
      <c r="Y71" s="6">
        <f t="shared" si="22"/>
        <v>-2.45029690981724E-16</v>
      </c>
      <c r="Z71" s="5">
        <f t="shared" si="23"/>
        <v>15.707963267948966</v>
      </c>
      <c r="AA71" s="5">
        <f t="shared" si="24"/>
        <v>-1</v>
      </c>
      <c r="AB71" s="6">
        <f t="shared" si="25"/>
        <v>6.1257422745431001E-16</v>
      </c>
      <c r="AC71" s="19">
        <f t="shared" si="26"/>
        <v>1.7642137750684128E-14</v>
      </c>
      <c r="AD71" s="19">
        <f t="shared" si="27"/>
        <v>3.1124502441411403E-28</v>
      </c>
      <c r="AE71" s="19">
        <f t="shared" si="28"/>
        <v>0.33382533171830764</v>
      </c>
      <c r="AF71" s="19">
        <f t="shared" si="29"/>
        <v>6</v>
      </c>
      <c r="AG71" s="19">
        <f t="shared" si="30"/>
        <v>8</v>
      </c>
      <c r="AH71" s="19">
        <f t="shared" si="33"/>
        <v>15.531084298156722</v>
      </c>
      <c r="AI71" s="19">
        <f t="shared" si="34"/>
        <v>2.320306901547577E-25</v>
      </c>
      <c r="AJ71" s="19">
        <f t="shared" si="31"/>
        <v>19.126782602013723</v>
      </c>
      <c r="AK71" s="19">
        <f t="shared" si="35"/>
        <v>1.0610304959697928E-30</v>
      </c>
      <c r="AL71">
        <f t="shared" si="36"/>
        <v>0.23499999999999999</v>
      </c>
    </row>
    <row r="72" spans="2:38" x14ac:dyDescent="0.25">
      <c r="B72" s="7">
        <f t="shared" si="0"/>
        <v>2</v>
      </c>
      <c r="C72" s="8">
        <f t="shared" si="1"/>
        <v>2</v>
      </c>
      <c r="D72" s="9">
        <f t="shared" si="2"/>
        <v>2</v>
      </c>
      <c r="E72" s="5">
        <f t="shared" si="32"/>
        <v>0</v>
      </c>
      <c r="F72" s="5">
        <f t="shared" si="3"/>
        <v>1</v>
      </c>
      <c r="G72" s="6">
        <f t="shared" si="4"/>
        <v>0</v>
      </c>
      <c r="H72" s="5">
        <f t="shared" si="5"/>
        <v>12.566370614359172</v>
      </c>
      <c r="I72" s="5">
        <f t="shared" si="6"/>
        <v>1</v>
      </c>
      <c r="J72" s="6">
        <f t="shared" si="7"/>
        <v>-4.90059381963448E-16</v>
      </c>
      <c r="K72" s="5">
        <f t="shared" si="8"/>
        <v>12.566370614359172</v>
      </c>
      <c r="L72" s="5">
        <f t="shared" si="9"/>
        <v>1</v>
      </c>
      <c r="M72" s="6">
        <f t="shared" si="10"/>
        <v>-4.90059381963448E-16</v>
      </c>
      <c r="N72" s="5">
        <f t="shared" si="11"/>
        <v>12.566370614359172</v>
      </c>
      <c r="O72" s="5">
        <f t="shared" si="12"/>
        <v>1</v>
      </c>
      <c r="P72" s="6">
        <f t="shared" si="13"/>
        <v>-4.90059381963448E-16</v>
      </c>
      <c r="Q72" s="5">
        <f t="shared" si="14"/>
        <v>6.2831853071795862</v>
      </c>
      <c r="R72" s="5">
        <f t="shared" si="15"/>
        <v>1</v>
      </c>
      <c r="S72" s="6">
        <f t="shared" si="16"/>
        <v>-2.45029690981724E-16</v>
      </c>
      <c r="T72" s="5">
        <f t="shared" si="17"/>
        <v>6.2831853071795862</v>
      </c>
      <c r="U72" s="5">
        <f t="shared" si="18"/>
        <v>1</v>
      </c>
      <c r="V72" s="6">
        <f t="shared" si="19"/>
        <v>-2.45029690981724E-16</v>
      </c>
      <c r="W72" s="5">
        <f t="shared" si="20"/>
        <v>6.2831853071795862</v>
      </c>
      <c r="X72" s="5">
        <f t="shared" si="21"/>
        <v>1</v>
      </c>
      <c r="Y72" s="6">
        <f t="shared" si="22"/>
        <v>-2.45029690981724E-16</v>
      </c>
      <c r="Z72" s="5">
        <f t="shared" si="23"/>
        <v>18.849555921538759</v>
      </c>
      <c r="AA72" s="5">
        <f t="shared" si="24"/>
        <v>1</v>
      </c>
      <c r="AB72" s="6">
        <f t="shared" si="25"/>
        <v>-7.3508907294517201E-16</v>
      </c>
      <c r="AC72" s="19">
        <f t="shared" si="26"/>
        <v>288</v>
      </c>
      <c r="AD72" s="19">
        <f t="shared" si="27"/>
        <v>82944</v>
      </c>
      <c r="AE72" s="19">
        <f t="shared" si="28"/>
        <v>0.38801172041613902</v>
      </c>
      <c r="AF72" s="19">
        <f t="shared" si="29"/>
        <v>1</v>
      </c>
      <c r="AG72" s="19">
        <f t="shared" si="30"/>
        <v>8</v>
      </c>
      <c r="AH72" s="19">
        <f t="shared" si="33"/>
        <v>10.663208211571796</v>
      </c>
      <c r="AI72" s="19">
        <f t="shared" si="34"/>
        <v>7075593.1352048879</v>
      </c>
      <c r="AJ72" s="19">
        <f t="shared" si="31"/>
        <v>22.231433981454845</v>
      </c>
      <c r="AK72" s="19">
        <f t="shared" si="35"/>
        <v>32.355289244365359</v>
      </c>
      <c r="AL72">
        <f t="shared" si="36"/>
        <v>0.20351596988934306</v>
      </c>
    </row>
    <row r="73" spans="2:38" x14ac:dyDescent="0.25">
      <c r="B73" s="7">
        <f t="shared" si="0"/>
        <v>2</v>
      </c>
      <c r="C73" s="8">
        <f t="shared" si="1"/>
        <v>2</v>
      </c>
      <c r="D73" s="9">
        <f t="shared" si="2"/>
        <v>3</v>
      </c>
      <c r="E73" s="5">
        <f t="shared" si="32"/>
        <v>0</v>
      </c>
      <c r="F73" s="5">
        <f t="shared" si="3"/>
        <v>1</v>
      </c>
      <c r="G73" s="6">
        <f t="shared" si="4"/>
        <v>0</v>
      </c>
      <c r="H73" s="5">
        <f t="shared" si="5"/>
        <v>15.707963267948966</v>
      </c>
      <c r="I73" s="5">
        <f t="shared" si="6"/>
        <v>-1</v>
      </c>
      <c r="J73" s="6">
        <f t="shared" si="7"/>
        <v>6.1257422745431001E-16</v>
      </c>
      <c r="K73" s="5">
        <f t="shared" si="8"/>
        <v>15.707963267948966</v>
      </c>
      <c r="L73" s="5">
        <f t="shared" si="9"/>
        <v>-1</v>
      </c>
      <c r="M73" s="6">
        <f t="shared" si="10"/>
        <v>6.1257422745431001E-16</v>
      </c>
      <c r="N73" s="5">
        <f t="shared" si="11"/>
        <v>12.566370614359172</v>
      </c>
      <c r="O73" s="5">
        <f t="shared" si="12"/>
        <v>1</v>
      </c>
      <c r="P73" s="6">
        <f t="shared" si="13"/>
        <v>-4.90059381963448E-16</v>
      </c>
      <c r="Q73" s="5">
        <f t="shared" si="14"/>
        <v>6.2831853071795862</v>
      </c>
      <c r="R73" s="5">
        <f t="shared" si="15"/>
        <v>1</v>
      </c>
      <c r="S73" s="6">
        <f t="shared" si="16"/>
        <v>-2.45029690981724E-16</v>
      </c>
      <c r="T73" s="5">
        <f t="shared" si="17"/>
        <v>9.4247779607693793</v>
      </c>
      <c r="U73" s="5">
        <f t="shared" si="18"/>
        <v>-1</v>
      </c>
      <c r="V73" s="6">
        <f t="shared" si="19"/>
        <v>3.67544536472586E-16</v>
      </c>
      <c r="W73" s="5">
        <f t="shared" si="20"/>
        <v>6.2831853071795862</v>
      </c>
      <c r="X73" s="5">
        <f t="shared" si="21"/>
        <v>1</v>
      </c>
      <c r="Y73" s="6">
        <f t="shared" si="22"/>
        <v>-2.45029690981724E-16</v>
      </c>
      <c r="Z73" s="5">
        <f t="shared" si="23"/>
        <v>21.991148575128552</v>
      </c>
      <c r="AA73" s="5">
        <f t="shared" si="24"/>
        <v>-1</v>
      </c>
      <c r="AB73" s="6">
        <f t="shared" si="25"/>
        <v>8.5760391843603401E-16</v>
      </c>
      <c r="AC73" s="19">
        <f t="shared" si="26"/>
        <v>5.2926413252052384E-14</v>
      </c>
      <c r="AD73" s="19">
        <f t="shared" si="27"/>
        <v>2.8012052197270263E-27</v>
      </c>
      <c r="AE73" s="19">
        <f t="shared" si="28"/>
        <v>0.46712931554659209</v>
      </c>
      <c r="AF73" s="19">
        <f t="shared" si="29"/>
        <v>9</v>
      </c>
      <c r="AG73" s="19">
        <f t="shared" si="30"/>
        <v>8</v>
      </c>
      <c r="AH73" s="19">
        <f t="shared" si="33"/>
        <v>6.7051298435724798</v>
      </c>
      <c r="AI73" s="19">
        <f t="shared" si="34"/>
        <v>1.3523360196069135E-24</v>
      </c>
      <c r="AJ73" s="19">
        <f t="shared" si="31"/>
        <v>26.764538267654601</v>
      </c>
      <c r="AK73" s="19">
        <f t="shared" si="35"/>
        <v>6.1839653911485698E-30</v>
      </c>
      <c r="AL73">
        <f t="shared" si="36"/>
        <v>0.17098761565061474</v>
      </c>
    </row>
    <row r="74" spans="2:38" x14ac:dyDescent="0.25">
      <c r="B74" s="7">
        <f t="shared" si="0"/>
        <v>2</v>
      </c>
      <c r="C74" s="8">
        <f t="shared" si="1"/>
        <v>2</v>
      </c>
      <c r="D74" s="9">
        <f t="shared" si="2"/>
        <v>4</v>
      </c>
      <c r="E74" s="5">
        <f t="shared" si="32"/>
        <v>0</v>
      </c>
      <c r="F74" s="5">
        <f t="shared" si="3"/>
        <v>1</v>
      </c>
      <c r="G74" s="6">
        <f t="shared" si="4"/>
        <v>0</v>
      </c>
      <c r="H74" s="5">
        <f t="shared" si="5"/>
        <v>18.849555921538759</v>
      </c>
      <c r="I74" s="5">
        <f t="shared" si="6"/>
        <v>1</v>
      </c>
      <c r="J74" s="6">
        <f t="shared" si="7"/>
        <v>-7.3508907294517201E-16</v>
      </c>
      <c r="K74" s="5">
        <f t="shared" si="8"/>
        <v>18.849555921538759</v>
      </c>
      <c r="L74" s="5">
        <f t="shared" si="9"/>
        <v>1</v>
      </c>
      <c r="M74" s="6">
        <f t="shared" si="10"/>
        <v>-7.3508907294517201E-16</v>
      </c>
      <c r="N74" s="5">
        <f t="shared" si="11"/>
        <v>12.566370614359172</v>
      </c>
      <c r="O74" s="5">
        <f t="shared" si="12"/>
        <v>1</v>
      </c>
      <c r="P74" s="6">
        <f t="shared" si="13"/>
        <v>-4.90059381963448E-16</v>
      </c>
      <c r="Q74" s="5">
        <f t="shared" si="14"/>
        <v>6.2831853071795862</v>
      </c>
      <c r="R74" s="5">
        <f t="shared" si="15"/>
        <v>1</v>
      </c>
      <c r="S74" s="6">
        <f t="shared" si="16"/>
        <v>-2.45029690981724E-16</v>
      </c>
      <c r="T74" s="5">
        <f t="shared" si="17"/>
        <v>12.566370614359172</v>
      </c>
      <c r="U74" s="5">
        <f t="shared" si="18"/>
        <v>1</v>
      </c>
      <c r="V74" s="6">
        <f t="shared" si="19"/>
        <v>-4.90059381963448E-16</v>
      </c>
      <c r="W74" s="5">
        <f t="shared" si="20"/>
        <v>6.2831853071795862</v>
      </c>
      <c r="X74" s="5">
        <f t="shared" si="21"/>
        <v>1</v>
      </c>
      <c r="Y74" s="6">
        <f t="shared" si="22"/>
        <v>-2.45029690981724E-16</v>
      </c>
      <c r="Z74" s="5">
        <f t="shared" si="23"/>
        <v>25.132741228718345</v>
      </c>
      <c r="AA74" s="5">
        <f t="shared" si="24"/>
        <v>1</v>
      </c>
      <c r="AB74" s="6">
        <f t="shared" si="25"/>
        <v>-9.8011876392689601E-16</v>
      </c>
      <c r="AC74" s="19">
        <f t="shared" si="26"/>
        <v>288</v>
      </c>
      <c r="AD74" s="19">
        <f t="shared" si="27"/>
        <v>82944</v>
      </c>
      <c r="AE74" s="19">
        <f t="shared" si="28"/>
        <v>0.56458568521490526</v>
      </c>
      <c r="AF74" s="19">
        <f t="shared" si="29"/>
        <v>3</v>
      </c>
      <c r="AG74" s="19">
        <f t="shared" si="30"/>
        <v>8</v>
      </c>
      <c r="AH74" s="19">
        <f t="shared" si="33"/>
        <v>4.1751813452249911</v>
      </c>
      <c r="AI74" s="19">
        <f t="shared" si="34"/>
        <v>8311349.7959602</v>
      </c>
      <c r="AJ74" s="19">
        <f t="shared" si="31"/>
        <v>32.348376936315717</v>
      </c>
      <c r="AK74" s="19">
        <f t="shared" si="35"/>
        <v>38.006160263990687</v>
      </c>
      <c r="AL74">
        <f t="shared" si="36"/>
        <v>0.1439075223885117</v>
      </c>
    </row>
    <row r="75" spans="2:38" x14ac:dyDescent="0.25">
      <c r="B75" s="7">
        <f t="shared" ref="B75:B134" si="37">INT((ROW()-10)/25)</f>
        <v>2</v>
      </c>
      <c r="C75" s="8">
        <f t="shared" ref="C75:C134" si="38">MOD(INT((ROW()-10)/5),5)</f>
        <v>3</v>
      </c>
      <c r="D75" s="9">
        <f t="shared" ref="D75:D134" si="39">MOD(ROW()-10,5)</f>
        <v>0</v>
      </c>
      <c r="E75" s="5">
        <f t="shared" ref="E75:E134" si="40">2*PI()*((B75*$E$8)+(C75*$F$8)+(D75*$G$8))</f>
        <v>0</v>
      </c>
      <c r="F75" s="5">
        <f t="shared" ref="F75:F134" si="41">COS(E75)</f>
        <v>1</v>
      </c>
      <c r="G75" s="6">
        <f t="shared" ref="G75:G134" si="42">SIN(E75)</f>
        <v>0</v>
      </c>
      <c r="H75" s="5">
        <f t="shared" ref="H75:H134" si="43">2*PI()*((B75*$H$8)+(C75*$I$8)+(D75*$J$8))</f>
        <v>9.4247779607693793</v>
      </c>
      <c r="I75" s="5">
        <f t="shared" ref="I75:I134" si="44">COS(H75)</f>
        <v>-1</v>
      </c>
      <c r="J75" s="6">
        <f t="shared" ref="J75:J134" si="45">SIN(H75)</f>
        <v>3.67544536472586E-16</v>
      </c>
      <c r="K75" s="5">
        <f t="shared" ref="K75:K134" si="46">2*PI()*((B75*$K$8)+(C75*$L$8)+(D75*$M$8))</f>
        <v>6.2831853071795862</v>
      </c>
      <c r="L75" s="5">
        <f t="shared" ref="L75:L134" si="47">COS(K75)</f>
        <v>1</v>
      </c>
      <c r="M75" s="6">
        <f t="shared" ref="M75:M134" si="48">SIN(K75)</f>
        <v>-2.45029690981724E-16</v>
      </c>
      <c r="N75" s="5">
        <f t="shared" ref="N75:N134" si="49">2*PI()*((B75*$N$8)+(C75*$O$8)+(D75*$P$8))</f>
        <v>15.707963267948966</v>
      </c>
      <c r="O75" s="5">
        <f t="shared" ref="O75:O134" si="50">COS(N75)</f>
        <v>-1</v>
      </c>
      <c r="P75" s="6">
        <f t="shared" ref="P75:P134" si="51">SIN(N75)</f>
        <v>6.1257422745431001E-16</v>
      </c>
      <c r="Q75" s="5">
        <f t="shared" ref="Q75:Q134" si="52">2*PI()*((B75*$Q$8)+(C75*$R$8)+(D75*$S$8))</f>
        <v>9.4247779607693793</v>
      </c>
      <c r="R75" s="5">
        <f t="shared" ref="R75:R134" si="53">COS(Q75)</f>
        <v>-1</v>
      </c>
      <c r="S75" s="6">
        <f t="shared" ref="S75:S134" si="54">SIN(Q75)</f>
        <v>3.67544536472586E-16</v>
      </c>
      <c r="T75" s="5">
        <f t="shared" ref="T75:T134" si="55">2*PI()*((B75*$T$8)+(C75*$U$8)+(D75*$V$8))</f>
        <v>0</v>
      </c>
      <c r="U75" s="5">
        <f t="shared" ref="U75:U134" si="56">COS(T75)</f>
        <v>1</v>
      </c>
      <c r="V75" s="6">
        <f t="shared" ref="V75:V134" si="57">SIN(T75)</f>
        <v>0</v>
      </c>
      <c r="W75" s="5">
        <f t="shared" ref="W75:W134" si="58">2*PI()*((B75*$W$8)+(C75*$X$8)+(D75*$Y$8))</f>
        <v>6.2831853071795862</v>
      </c>
      <c r="X75" s="5">
        <f t="shared" ref="X75:X134" si="59">COS(W75)</f>
        <v>1</v>
      </c>
      <c r="Y75" s="6">
        <f t="shared" ref="Y75:Y134" si="60">SIN(W75)</f>
        <v>-2.45029690981724E-16</v>
      </c>
      <c r="Z75" s="5">
        <f t="shared" ref="Z75:Z134" si="61">2*PI()*((B75*$Z$8)+(C75*$AA$8)+(D75*$AB$8))</f>
        <v>15.707963267948966</v>
      </c>
      <c r="AA75" s="5">
        <f t="shared" ref="AA75:AA134" si="62">COS(Z75)</f>
        <v>-1</v>
      </c>
      <c r="AB75" s="6">
        <f t="shared" ref="AB75:AB134" si="63">SIN(Z75)</f>
        <v>6.1257422745431001E-16</v>
      </c>
      <c r="AC75" s="19">
        <f t="shared" ref="AC75:AC134" si="64">SQRT(((((F75+I75+L75+O75)*$P$3)+(R75+U75+X75+AA75)*$Q$3)^2)+((((G75+J75+M75+P75)*$P$3)+((S75+V75+Y75+AB75)*$Q$3))^2))</f>
        <v>5.2926413252052384E-14</v>
      </c>
      <c r="AD75" s="19">
        <f t="shared" ref="AD75:AD134" si="65">AC75^2</f>
        <v>2.8012052197270263E-27</v>
      </c>
      <c r="AE75" s="19">
        <f t="shared" ref="AE75:AE134" si="66">ASIN(PI()/(AL75*$AF$3))</f>
        <v>0.40475960229486335</v>
      </c>
      <c r="AF75" s="19">
        <f t="shared" ref="AF75:AF134" si="67">COUNTIF($AE$10:$AE$134,AE75)</f>
        <v>6</v>
      </c>
      <c r="AG75" s="19">
        <f t="shared" ref="AG75:AG134" si="68">(2*2^2)/2^(COUNTIF(B75:D75,0))</f>
        <v>4</v>
      </c>
      <c r="AH75" s="19">
        <f t="shared" si="33"/>
        <v>9.5941631343898628</v>
      </c>
      <c r="AI75" s="19">
        <f t="shared" si="34"/>
        <v>6.4500527642317173E-25</v>
      </c>
      <c r="AJ75" s="19">
        <f t="shared" ref="AJ75:AJ134" si="69">DEGREES(AE75)</f>
        <v>23.191016928889379</v>
      </c>
      <c r="AK75" s="19">
        <f t="shared" si="35"/>
        <v>2.949481673695648E-30</v>
      </c>
      <c r="AL75">
        <f t="shared" si="36"/>
        <v>0.19553181916939325</v>
      </c>
    </row>
    <row r="76" spans="2:38" x14ac:dyDescent="0.25">
      <c r="B76" s="7">
        <f t="shared" si="37"/>
        <v>2</v>
      </c>
      <c r="C76" s="8">
        <f t="shared" si="38"/>
        <v>3</v>
      </c>
      <c r="D76" s="9">
        <f t="shared" si="39"/>
        <v>1</v>
      </c>
      <c r="E76" s="5">
        <f t="shared" si="40"/>
        <v>0</v>
      </c>
      <c r="F76" s="5">
        <f t="shared" si="41"/>
        <v>1</v>
      </c>
      <c r="G76" s="6">
        <f t="shared" si="42"/>
        <v>0</v>
      </c>
      <c r="H76" s="5">
        <f t="shared" si="43"/>
        <v>12.566370614359172</v>
      </c>
      <c r="I76" s="5">
        <f t="shared" si="44"/>
        <v>1</v>
      </c>
      <c r="J76" s="6">
        <f t="shared" si="45"/>
        <v>-4.90059381963448E-16</v>
      </c>
      <c r="K76" s="5">
        <f t="shared" si="46"/>
        <v>9.4247779607693793</v>
      </c>
      <c r="L76" s="5">
        <f t="shared" si="47"/>
        <v>-1</v>
      </c>
      <c r="M76" s="6">
        <f t="shared" si="48"/>
        <v>3.67544536472586E-16</v>
      </c>
      <c r="N76" s="5">
        <f t="shared" si="49"/>
        <v>15.707963267948966</v>
      </c>
      <c r="O76" s="5">
        <f t="shared" si="50"/>
        <v>-1</v>
      </c>
      <c r="P76" s="6">
        <f t="shared" si="51"/>
        <v>6.1257422745431001E-16</v>
      </c>
      <c r="Q76" s="5">
        <f t="shared" si="52"/>
        <v>9.4247779607693793</v>
      </c>
      <c r="R76" s="5">
        <f t="shared" si="53"/>
        <v>-1</v>
      </c>
      <c r="S76" s="6">
        <f t="shared" si="54"/>
        <v>3.67544536472586E-16</v>
      </c>
      <c r="T76" s="5">
        <f t="shared" si="55"/>
        <v>3.1415926535897931</v>
      </c>
      <c r="U76" s="5">
        <f t="shared" si="56"/>
        <v>-1</v>
      </c>
      <c r="V76" s="6">
        <f t="shared" si="57"/>
        <v>1.22514845490862E-16</v>
      </c>
      <c r="W76" s="5">
        <f t="shared" si="58"/>
        <v>6.2831853071795862</v>
      </c>
      <c r="X76" s="5">
        <f t="shared" si="59"/>
        <v>1</v>
      </c>
      <c r="Y76" s="6">
        <f t="shared" si="60"/>
        <v>-2.45029690981724E-16</v>
      </c>
      <c r="Z76" s="5">
        <f t="shared" si="61"/>
        <v>18.849555921538759</v>
      </c>
      <c r="AA76" s="5">
        <f t="shared" si="62"/>
        <v>1</v>
      </c>
      <c r="AB76" s="6">
        <f t="shared" si="63"/>
        <v>-7.3508907294517201E-16</v>
      </c>
      <c r="AC76" s="19">
        <f t="shared" si="64"/>
        <v>1.6662018986757232E-14</v>
      </c>
      <c r="AD76" s="19">
        <f t="shared" si="65"/>
        <v>2.776228767150585E-28</v>
      </c>
      <c r="AE76" s="19">
        <f t="shared" si="66"/>
        <v>0.42098898969753878</v>
      </c>
      <c r="AF76" s="19">
        <f t="shared" si="67"/>
        <v>6</v>
      </c>
      <c r="AG76" s="19">
        <f t="shared" si="68"/>
        <v>8</v>
      </c>
      <c r="AH76" s="19">
        <f t="shared" ref="AH76:AH134" si="70">1/(AE76^(5/2))</f>
        <v>8.6960725782410648</v>
      </c>
      <c r="AI76" s="19">
        <f t="shared" ref="AI76:AI134" si="71">AD76*AF76*AG76*AH76</f>
        <v>1.1588297689412256E-25</v>
      </c>
      <c r="AJ76" s="19">
        <f t="shared" si="69"/>
        <v>24.120892331145466</v>
      </c>
      <c r="AK76" s="19">
        <f t="shared" ref="AK76:AK134" si="72">(AI76/MAX($AI$11:$AI$134))*100</f>
        <v>5.2990995443929948E-31</v>
      </c>
      <c r="AL76">
        <f t="shared" ref="AL76:AL134" si="73">SQRT($AF$4^2/(B76^2+C76^2+D76^2))</f>
        <v>0.18841917554825918</v>
      </c>
    </row>
    <row r="77" spans="2:38" x14ac:dyDescent="0.25">
      <c r="B77" s="7">
        <f t="shared" si="37"/>
        <v>2</v>
      </c>
      <c r="C77" s="8">
        <f t="shared" si="38"/>
        <v>3</v>
      </c>
      <c r="D77" s="9">
        <f t="shared" si="39"/>
        <v>2</v>
      </c>
      <c r="E77" s="5">
        <f t="shared" si="40"/>
        <v>0</v>
      </c>
      <c r="F77" s="5">
        <f t="shared" si="41"/>
        <v>1</v>
      </c>
      <c r="G77" s="6">
        <f t="shared" si="42"/>
        <v>0</v>
      </c>
      <c r="H77" s="5">
        <f t="shared" si="43"/>
        <v>15.707963267948966</v>
      </c>
      <c r="I77" s="5">
        <f t="shared" si="44"/>
        <v>-1</v>
      </c>
      <c r="J77" s="6">
        <f t="shared" si="45"/>
        <v>6.1257422745431001E-16</v>
      </c>
      <c r="K77" s="5">
        <f t="shared" si="46"/>
        <v>12.566370614359172</v>
      </c>
      <c r="L77" s="5">
        <f t="shared" si="47"/>
        <v>1</v>
      </c>
      <c r="M77" s="6">
        <f t="shared" si="48"/>
        <v>-4.90059381963448E-16</v>
      </c>
      <c r="N77" s="5">
        <f t="shared" si="49"/>
        <v>15.707963267948966</v>
      </c>
      <c r="O77" s="5">
        <f t="shared" si="50"/>
        <v>-1</v>
      </c>
      <c r="P77" s="6">
        <f t="shared" si="51"/>
        <v>6.1257422745431001E-16</v>
      </c>
      <c r="Q77" s="5">
        <f t="shared" si="52"/>
        <v>9.4247779607693793</v>
      </c>
      <c r="R77" s="5">
        <f t="shared" si="53"/>
        <v>-1</v>
      </c>
      <c r="S77" s="6">
        <f t="shared" si="54"/>
        <v>3.67544536472586E-16</v>
      </c>
      <c r="T77" s="5">
        <f t="shared" si="55"/>
        <v>6.2831853071795862</v>
      </c>
      <c r="U77" s="5">
        <f t="shared" si="56"/>
        <v>1</v>
      </c>
      <c r="V77" s="6">
        <f t="shared" si="57"/>
        <v>-2.45029690981724E-16</v>
      </c>
      <c r="W77" s="5">
        <f t="shared" si="58"/>
        <v>6.2831853071795862</v>
      </c>
      <c r="X77" s="5">
        <f t="shared" si="59"/>
        <v>1</v>
      </c>
      <c r="Y77" s="6">
        <f t="shared" si="60"/>
        <v>-2.45029690981724E-16</v>
      </c>
      <c r="Z77" s="5">
        <f t="shared" si="61"/>
        <v>21.991148575128552</v>
      </c>
      <c r="AA77" s="5">
        <f t="shared" si="62"/>
        <v>-1</v>
      </c>
      <c r="AB77" s="6">
        <f t="shared" si="63"/>
        <v>8.5760391843603401E-16</v>
      </c>
      <c r="AC77" s="19">
        <f t="shared" si="64"/>
        <v>5.2926413252052384E-14</v>
      </c>
      <c r="AD77" s="19">
        <f t="shared" si="65"/>
        <v>2.8012052197270263E-27</v>
      </c>
      <c r="AE77" s="19">
        <f t="shared" si="66"/>
        <v>0.46712931554659209</v>
      </c>
      <c r="AF77" s="19">
        <f t="shared" si="67"/>
        <v>9</v>
      </c>
      <c r="AG77" s="19">
        <f t="shared" si="68"/>
        <v>8</v>
      </c>
      <c r="AH77" s="19">
        <f t="shared" si="70"/>
        <v>6.7051298435724798</v>
      </c>
      <c r="AI77" s="19">
        <f t="shared" si="71"/>
        <v>1.3523360196069135E-24</v>
      </c>
      <c r="AJ77" s="19">
        <f t="shared" si="69"/>
        <v>26.764538267654601</v>
      </c>
      <c r="AK77" s="19">
        <f t="shared" si="72"/>
        <v>6.1839653911485698E-30</v>
      </c>
      <c r="AL77">
        <f t="shared" si="73"/>
        <v>0.17098761565061474</v>
      </c>
    </row>
    <row r="78" spans="2:38" x14ac:dyDescent="0.25">
      <c r="B78" s="7">
        <f t="shared" si="37"/>
        <v>2</v>
      </c>
      <c r="C78" s="8">
        <f t="shared" si="38"/>
        <v>3</v>
      </c>
      <c r="D78" s="9">
        <f t="shared" si="39"/>
        <v>3</v>
      </c>
      <c r="E78" s="5">
        <f t="shared" si="40"/>
        <v>0</v>
      </c>
      <c r="F78" s="5">
        <f t="shared" si="41"/>
        <v>1</v>
      </c>
      <c r="G78" s="6">
        <f t="shared" si="42"/>
        <v>0</v>
      </c>
      <c r="H78" s="5">
        <f t="shared" si="43"/>
        <v>18.849555921538759</v>
      </c>
      <c r="I78" s="5">
        <f t="shared" si="44"/>
        <v>1</v>
      </c>
      <c r="J78" s="6">
        <f t="shared" si="45"/>
        <v>-7.3508907294517201E-16</v>
      </c>
      <c r="K78" s="5">
        <f t="shared" si="46"/>
        <v>15.707963267948966</v>
      </c>
      <c r="L78" s="5">
        <f t="shared" si="47"/>
        <v>-1</v>
      </c>
      <c r="M78" s="6">
        <f t="shared" si="48"/>
        <v>6.1257422745431001E-16</v>
      </c>
      <c r="N78" s="5">
        <f t="shared" si="49"/>
        <v>15.707963267948966</v>
      </c>
      <c r="O78" s="5">
        <f t="shared" si="50"/>
        <v>-1</v>
      </c>
      <c r="P78" s="6">
        <f t="shared" si="51"/>
        <v>6.1257422745431001E-16</v>
      </c>
      <c r="Q78" s="5">
        <f t="shared" si="52"/>
        <v>9.4247779607693793</v>
      </c>
      <c r="R78" s="5">
        <f t="shared" si="53"/>
        <v>-1</v>
      </c>
      <c r="S78" s="6">
        <f t="shared" si="54"/>
        <v>3.67544536472586E-16</v>
      </c>
      <c r="T78" s="5">
        <f t="shared" si="55"/>
        <v>9.4247779607693793</v>
      </c>
      <c r="U78" s="5">
        <f t="shared" si="56"/>
        <v>-1</v>
      </c>
      <c r="V78" s="6">
        <f t="shared" si="57"/>
        <v>3.67544536472586E-16</v>
      </c>
      <c r="W78" s="5">
        <f t="shared" si="58"/>
        <v>6.2831853071795862</v>
      </c>
      <c r="X78" s="5">
        <f t="shared" si="59"/>
        <v>1</v>
      </c>
      <c r="Y78" s="6">
        <f t="shared" si="60"/>
        <v>-2.45029690981724E-16</v>
      </c>
      <c r="Z78" s="5">
        <f t="shared" si="61"/>
        <v>25.132741228718345</v>
      </c>
      <c r="AA78" s="5">
        <f t="shared" si="62"/>
        <v>1</v>
      </c>
      <c r="AB78" s="6">
        <f t="shared" si="63"/>
        <v>-9.8011876392689601E-16</v>
      </c>
      <c r="AC78" s="19">
        <f t="shared" si="64"/>
        <v>1.6662018986757232E-14</v>
      </c>
      <c r="AD78" s="19">
        <f t="shared" si="65"/>
        <v>2.776228767150585E-28</v>
      </c>
      <c r="AE78" s="19">
        <f t="shared" si="66"/>
        <v>0.53784512451469269</v>
      </c>
      <c r="AF78" s="19">
        <f t="shared" si="67"/>
        <v>3</v>
      </c>
      <c r="AG78" s="19">
        <f t="shared" si="68"/>
        <v>8</v>
      </c>
      <c r="AH78" s="19">
        <f t="shared" si="70"/>
        <v>4.7136454157363827</v>
      </c>
      <c r="AI78" s="19">
        <f t="shared" si="71"/>
        <v>3.1406779203155579E-26</v>
      </c>
      <c r="AJ78" s="19">
        <f t="shared" si="69"/>
        <v>30.81625566638014</v>
      </c>
      <c r="AK78" s="19">
        <f t="shared" si="72"/>
        <v>1.4361699520228164E-31</v>
      </c>
      <c r="AL78">
        <f t="shared" si="73"/>
        <v>0.15030650503070533</v>
      </c>
    </row>
    <row r="79" spans="2:38" x14ac:dyDescent="0.25">
      <c r="B79" s="7">
        <f t="shared" si="37"/>
        <v>2</v>
      </c>
      <c r="C79" s="8">
        <f t="shared" si="38"/>
        <v>3</v>
      </c>
      <c r="D79" s="9">
        <f t="shared" si="39"/>
        <v>4</v>
      </c>
      <c r="E79" s="5">
        <f t="shared" si="40"/>
        <v>0</v>
      </c>
      <c r="F79" s="5">
        <f t="shared" si="41"/>
        <v>1</v>
      </c>
      <c r="G79" s="6">
        <f t="shared" si="42"/>
        <v>0</v>
      </c>
      <c r="H79" s="5">
        <f t="shared" si="43"/>
        <v>21.991148575128552</v>
      </c>
      <c r="I79" s="5">
        <f t="shared" si="44"/>
        <v>-1</v>
      </c>
      <c r="J79" s="6">
        <f t="shared" si="45"/>
        <v>8.5760391843603401E-16</v>
      </c>
      <c r="K79" s="5">
        <f t="shared" si="46"/>
        <v>18.849555921538759</v>
      </c>
      <c r="L79" s="5">
        <f t="shared" si="47"/>
        <v>1</v>
      </c>
      <c r="M79" s="6">
        <f t="shared" si="48"/>
        <v>-7.3508907294517201E-16</v>
      </c>
      <c r="N79" s="5">
        <f t="shared" si="49"/>
        <v>15.707963267948966</v>
      </c>
      <c r="O79" s="5">
        <f t="shared" si="50"/>
        <v>-1</v>
      </c>
      <c r="P79" s="6">
        <f t="shared" si="51"/>
        <v>6.1257422745431001E-16</v>
      </c>
      <c r="Q79" s="5">
        <f t="shared" si="52"/>
        <v>9.4247779607693793</v>
      </c>
      <c r="R79" s="5">
        <f t="shared" si="53"/>
        <v>-1</v>
      </c>
      <c r="S79" s="6">
        <f t="shared" si="54"/>
        <v>3.67544536472586E-16</v>
      </c>
      <c r="T79" s="5">
        <f t="shared" si="55"/>
        <v>12.566370614359172</v>
      </c>
      <c r="U79" s="5">
        <f t="shared" si="56"/>
        <v>1</v>
      </c>
      <c r="V79" s="6">
        <f t="shared" si="57"/>
        <v>-4.90059381963448E-16</v>
      </c>
      <c r="W79" s="5">
        <f t="shared" si="58"/>
        <v>6.2831853071795862</v>
      </c>
      <c r="X79" s="5">
        <f t="shared" si="59"/>
        <v>1</v>
      </c>
      <c r="Y79" s="6">
        <f t="shared" si="60"/>
        <v>-2.45029690981724E-16</v>
      </c>
      <c r="Z79" s="5">
        <f t="shared" si="61"/>
        <v>28.274333882308138</v>
      </c>
      <c r="AA79" s="5">
        <f t="shared" si="62"/>
        <v>-1</v>
      </c>
      <c r="AB79" s="6">
        <f t="shared" si="63"/>
        <v>1.102633609417758E-15</v>
      </c>
      <c r="AC79" s="19">
        <f t="shared" si="64"/>
        <v>5.2926413252052384E-14</v>
      </c>
      <c r="AD79" s="19">
        <f t="shared" si="65"/>
        <v>2.8012052197270263E-27</v>
      </c>
      <c r="AE79" s="19">
        <f t="shared" si="66"/>
        <v>0.62879039910203238</v>
      </c>
      <c r="AF79" s="19">
        <f t="shared" si="67"/>
        <v>6</v>
      </c>
      <c r="AG79" s="19">
        <f t="shared" si="68"/>
        <v>8</v>
      </c>
      <c r="AH79" s="19">
        <f t="shared" si="70"/>
        <v>3.1895928214412224</v>
      </c>
      <c r="AI79" s="19">
        <f t="shared" si="71"/>
        <v>4.2886579489080023E-25</v>
      </c>
      <c r="AJ79" s="19">
        <f t="shared" si="69"/>
        <v>36.027036066893082</v>
      </c>
      <c r="AK79" s="19">
        <f t="shared" si="72"/>
        <v>1.961118534595432E-30</v>
      </c>
      <c r="AL79">
        <f t="shared" si="73"/>
        <v>0.13091521341482157</v>
      </c>
    </row>
    <row r="80" spans="2:38" x14ac:dyDescent="0.25">
      <c r="B80" s="7">
        <f t="shared" si="37"/>
        <v>2</v>
      </c>
      <c r="C80" s="8">
        <f t="shared" si="38"/>
        <v>4</v>
      </c>
      <c r="D80" s="9">
        <f t="shared" si="39"/>
        <v>0</v>
      </c>
      <c r="E80" s="5">
        <f t="shared" si="40"/>
        <v>0</v>
      </c>
      <c r="F80" s="5">
        <f t="shared" si="41"/>
        <v>1</v>
      </c>
      <c r="G80" s="6">
        <f t="shared" si="42"/>
        <v>0</v>
      </c>
      <c r="H80" s="5">
        <f t="shared" si="43"/>
        <v>12.566370614359172</v>
      </c>
      <c r="I80" s="5">
        <f t="shared" si="44"/>
        <v>1</v>
      </c>
      <c r="J80" s="6">
        <f t="shared" si="45"/>
        <v>-4.90059381963448E-16</v>
      </c>
      <c r="K80" s="5">
        <f t="shared" si="46"/>
        <v>6.2831853071795862</v>
      </c>
      <c r="L80" s="5">
        <f t="shared" si="47"/>
        <v>1</v>
      </c>
      <c r="M80" s="6">
        <f t="shared" si="48"/>
        <v>-2.45029690981724E-16</v>
      </c>
      <c r="N80" s="5">
        <f t="shared" si="49"/>
        <v>18.849555921538759</v>
      </c>
      <c r="O80" s="5">
        <f t="shared" si="50"/>
        <v>1</v>
      </c>
      <c r="P80" s="6">
        <f t="shared" si="51"/>
        <v>-7.3508907294517201E-16</v>
      </c>
      <c r="Q80" s="5">
        <f t="shared" si="52"/>
        <v>12.566370614359172</v>
      </c>
      <c r="R80" s="5">
        <f t="shared" si="53"/>
        <v>1</v>
      </c>
      <c r="S80" s="6">
        <f t="shared" si="54"/>
        <v>-4.90059381963448E-16</v>
      </c>
      <c r="T80" s="5">
        <f t="shared" si="55"/>
        <v>0</v>
      </c>
      <c r="U80" s="5">
        <f t="shared" si="56"/>
        <v>1</v>
      </c>
      <c r="V80" s="6">
        <f t="shared" si="57"/>
        <v>0</v>
      </c>
      <c r="W80" s="5">
        <f t="shared" si="58"/>
        <v>6.2831853071795862</v>
      </c>
      <c r="X80" s="5">
        <f t="shared" si="59"/>
        <v>1</v>
      </c>
      <c r="Y80" s="6">
        <f t="shared" si="60"/>
        <v>-2.45029690981724E-16</v>
      </c>
      <c r="Z80" s="5">
        <f t="shared" si="61"/>
        <v>18.849555921538759</v>
      </c>
      <c r="AA80" s="5">
        <f t="shared" si="62"/>
        <v>1</v>
      </c>
      <c r="AB80" s="6">
        <f t="shared" si="63"/>
        <v>-7.3508907294517201E-16</v>
      </c>
      <c r="AC80" s="19">
        <f t="shared" si="64"/>
        <v>288</v>
      </c>
      <c r="AD80" s="19">
        <f t="shared" si="65"/>
        <v>82944</v>
      </c>
      <c r="AE80" s="19">
        <f t="shared" si="66"/>
        <v>0.5103080293695994</v>
      </c>
      <c r="AF80" s="19">
        <f t="shared" si="67"/>
        <v>6</v>
      </c>
      <c r="AG80" s="19">
        <f t="shared" si="68"/>
        <v>4</v>
      </c>
      <c r="AH80" s="19">
        <f t="shared" si="70"/>
        <v>5.3755016026038573</v>
      </c>
      <c r="AI80" s="19">
        <f t="shared" si="71"/>
        <v>10700774.518232984</v>
      </c>
      <c r="AJ80" s="19">
        <f t="shared" si="69"/>
        <v>29.238496334516107</v>
      </c>
      <c r="AK80" s="19">
        <f t="shared" si="72"/>
        <v>48.93252735993233</v>
      </c>
      <c r="AL80">
        <f t="shared" si="73"/>
        <v>0.15764279241373516</v>
      </c>
    </row>
    <row r="81" spans="2:38" x14ac:dyDescent="0.25">
      <c r="B81" s="7">
        <f t="shared" si="37"/>
        <v>2</v>
      </c>
      <c r="C81" s="8">
        <f t="shared" si="38"/>
        <v>4</v>
      </c>
      <c r="D81" s="9">
        <f t="shared" si="39"/>
        <v>1</v>
      </c>
      <c r="E81" s="5">
        <f t="shared" si="40"/>
        <v>0</v>
      </c>
      <c r="F81" s="5">
        <f t="shared" si="41"/>
        <v>1</v>
      </c>
      <c r="G81" s="6">
        <f t="shared" si="42"/>
        <v>0</v>
      </c>
      <c r="H81" s="5">
        <f t="shared" si="43"/>
        <v>15.707963267948966</v>
      </c>
      <c r="I81" s="5">
        <f t="shared" si="44"/>
        <v>-1</v>
      </c>
      <c r="J81" s="6">
        <f t="shared" si="45"/>
        <v>6.1257422745431001E-16</v>
      </c>
      <c r="K81" s="5">
        <f t="shared" si="46"/>
        <v>9.4247779607693793</v>
      </c>
      <c r="L81" s="5">
        <f t="shared" si="47"/>
        <v>-1</v>
      </c>
      <c r="M81" s="6">
        <f t="shared" si="48"/>
        <v>3.67544536472586E-16</v>
      </c>
      <c r="N81" s="5">
        <f t="shared" si="49"/>
        <v>18.849555921538759</v>
      </c>
      <c r="O81" s="5">
        <f t="shared" si="50"/>
        <v>1</v>
      </c>
      <c r="P81" s="6">
        <f t="shared" si="51"/>
        <v>-7.3508907294517201E-16</v>
      </c>
      <c r="Q81" s="5">
        <f t="shared" si="52"/>
        <v>12.566370614359172</v>
      </c>
      <c r="R81" s="5">
        <f t="shared" si="53"/>
        <v>1</v>
      </c>
      <c r="S81" s="6">
        <f t="shared" si="54"/>
        <v>-4.90059381963448E-16</v>
      </c>
      <c r="T81" s="5">
        <f t="shared" si="55"/>
        <v>3.1415926535897931</v>
      </c>
      <c r="U81" s="5">
        <f t="shared" si="56"/>
        <v>-1</v>
      </c>
      <c r="V81" s="6">
        <f t="shared" si="57"/>
        <v>1.22514845490862E-16</v>
      </c>
      <c r="W81" s="5">
        <f t="shared" si="58"/>
        <v>6.2831853071795862</v>
      </c>
      <c r="X81" s="5">
        <f t="shared" si="59"/>
        <v>1</v>
      </c>
      <c r="Y81" s="6">
        <f t="shared" si="60"/>
        <v>-2.45029690981724E-16</v>
      </c>
      <c r="Z81" s="5">
        <f t="shared" si="61"/>
        <v>21.991148575128552</v>
      </c>
      <c r="AA81" s="5">
        <f t="shared" si="62"/>
        <v>-1</v>
      </c>
      <c r="AB81" s="6">
        <f t="shared" si="63"/>
        <v>8.5760391843603401E-16</v>
      </c>
      <c r="AC81" s="19">
        <f t="shared" si="64"/>
        <v>1.7642137750684128E-14</v>
      </c>
      <c r="AD81" s="19">
        <f t="shared" si="65"/>
        <v>3.1124502441411403E-28</v>
      </c>
      <c r="AE81" s="19">
        <f t="shared" si="66"/>
        <v>0.52418577173077308</v>
      </c>
      <c r="AF81" s="19">
        <f t="shared" si="67"/>
        <v>6</v>
      </c>
      <c r="AG81" s="19">
        <f t="shared" si="68"/>
        <v>8</v>
      </c>
      <c r="AH81" s="19">
        <f t="shared" si="70"/>
        <v>5.026745858932971</v>
      </c>
      <c r="AI81" s="19">
        <f t="shared" si="71"/>
        <v>7.5098382604182676E-26</v>
      </c>
      <c r="AJ81" s="19">
        <f t="shared" si="69"/>
        <v>30.033632400981276</v>
      </c>
      <c r="AK81" s="19">
        <f t="shared" si="72"/>
        <v>3.434100639355072E-31</v>
      </c>
      <c r="AL81">
        <f t="shared" si="73"/>
        <v>0.15384361261637461</v>
      </c>
    </row>
    <row r="82" spans="2:38" x14ac:dyDescent="0.25">
      <c r="B82" s="7">
        <f t="shared" si="37"/>
        <v>2</v>
      </c>
      <c r="C82" s="8">
        <f t="shared" si="38"/>
        <v>4</v>
      </c>
      <c r="D82" s="9">
        <f t="shared" si="39"/>
        <v>2</v>
      </c>
      <c r="E82" s="5">
        <f t="shared" si="40"/>
        <v>0</v>
      </c>
      <c r="F82" s="5">
        <f t="shared" si="41"/>
        <v>1</v>
      </c>
      <c r="G82" s="6">
        <f t="shared" si="42"/>
        <v>0</v>
      </c>
      <c r="H82" s="5">
        <f t="shared" si="43"/>
        <v>18.849555921538759</v>
      </c>
      <c r="I82" s="5">
        <f t="shared" si="44"/>
        <v>1</v>
      </c>
      <c r="J82" s="6">
        <f t="shared" si="45"/>
        <v>-7.3508907294517201E-16</v>
      </c>
      <c r="K82" s="5">
        <f t="shared" si="46"/>
        <v>12.566370614359172</v>
      </c>
      <c r="L82" s="5">
        <f t="shared" si="47"/>
        <v>1</v>
      </c>
      <c r="M82" s="6">
        <f t="shared" si="48"/>
        <v>-4.90059381963448E-16</v>
      </c>
      <c r="N82" s="5">
        <f t="shared" si="49"/>
        <v>18.849555921538759</v>
      </c>
      <c r="O82" s="5">
        <f t="shared" si="50"/>
        <v>1</v>
      </c>
      <c r="P82" s="6">
        <f t="shared" si="51"/>
        <v>-7.3508907294517201E-16</v>
      </c>
      <c r="Q82" s="5">
        <f t="shared" si="52"/>
        <v>12.566370614359172</v>
      </c>
      <c r="R82" s="5">
        <f t="shared" si="53"/>
        <v>1</v>
      </c>
      <c r="S82" s="6">
        <f t="shared" si="54"/>
        <v>-4.90059381963448E-16</v>
      </c>
      <c r="T82" s="5">
        <f t="shared" si="55"/>
        <v>6.2831853071795862</v>
      </c>
      <c r="U82" s="5">
        <f t="shared" si="56"/>
        <v>1</v>
      </c>
      <c r="V82" s="6">
        <f t="shared" si="57"/>
        <v>-2.45029690981724E-16</v>
      </c>
      <c r="W82" s="5">
        <f t="shared" si="58"/>
        <v>6.2831853071795862</v>
      </c>
      <c r="X82" s="5">
        <f t="shared" si="59"/>
        <v>1</v>
      </c>
      <c r="Y82" s="6">
        <f t="shared" si="60"/>
        <v>-2.45029690981724E-16</v>
      </c>
      <c r="Z82" s="5">
        <f t="shared" si="61"/>
        <v>25.132741228718345</v>
      </c>
      <c r="AA82" s="5">
        <f t="shared" si="62"/>
        <v>1</v>
      </c>
      <c r="AB82" s="6">
        <f t="shared" si="63"/>
        <v>-9.8011876392689601E-16</v>
      </c>
      <c r="AC82" s="19">
        <f t="shared" si="64"/>
        <v>288</v>
      </c>
      <c r="AD82" s="19">
        <f t="shared" si="65"/>
        <v>82944</v>
      </c>
      <c r="AE82" s="19">
        <f t="shared" si="66"/>
        <v>0.56458568521490526</v>
      </c>
      <c r="AF82" s="19">
        <f t="shared" si="67"/>
        <v>3</v>
      </c>
      <c r="AG82" s="19">
        <f t="shared" si="68"/>
        <v>8</v>
      </c>
      <c r="AH82" s="19">
        <f t="shared" si="70"/>
        <v>4.1751813452249911</v>
      </c>
      <c r="AI82" s="19">
        <f t="shared" si="71"/>
        <v>8311349.7959602</v>
      </c>
      <c r="AJ82" s="19">
        <f t="shared" si="69"/>
        <v>32.348376936315717</v>
      </c>
      <c r="AK82" s="19">
        <f t="shared" si="72"/>
        <v>38.006160263990687</v>
      </c>
      <c r="AL82">
        <f t="shared" si="73"/>
        <v>0.1439075223885117</v>
      </c>
    </row>
    <row r="83" spans="2:38" x14ac:dyDescent="0.25">
      <c r="B83" s="7">
        <f t="shared" si="37"/>
        <v>2</v>
      </c>
      <c r="C83" s="8">
        <f t="shared" si="38"/>
        <v>4</v>
      </c>
      <c r="D83" s="9">
        <f t="shared" si="39"/>
        <v>3</v>
      </c>
      <c r="E83" s="5">
        <f t="shared" si="40"/>
        <v>0</v>
      </c>
      <c r="F83" s="5">
        <f t="shared" si="41"/>
        <v>1</v>
      </c>
      <c r="G83" s="6">
        <f t="shared" si="42"/>
        <v>0</v>
      </c>
      <c r="H83" s="5">
        <f t="shared" si="43"/>
        <v>21.991148575128552</v>
      </c>
      <c r="I83" s="5">
        <f t="shared" si="44"/>
        <v>-1</v>
      </c>
      <c r="J83" s="6">
        <f t="shared" si="45"/>
        <v>8.5760391843603401E-16</v>
      </c>
      <c r="K83" s="5">
        <f t="shared" si="46"/>
        <v>15.707963267948966</v>
      </c>
      <c r="L83" s="5">
        <f t="shared" si="47"/>
        <v>-1</v>
      </c>
      <c r="M83" s="6">
        <f t="shared" si="48"/>
        <v>6.1257422745431001E-16</v>
      </c>
      <c r="N83" s="5">
        <f t="shared" si="49"/>
        <v>18.849555921538759</v>
      </c>
      <c r="O83" s="5">
        <f t="shared" si="50"/>
        <v>1</v>
      </c>
      <c r="P83" s="6">
        <f t="shared" si="51"/>
        <v>-7.3508907294517201E-16</v>
      </c>
      <c r="Q83" s="5">
        <f t="shared" si="52"/>
        <v>12.566370614359172</v>
      </c>
      <c r="R83" s="5">
        <f t="shared" si="53"/>
        <v>1</v>
      </c>
      <c r="S83" s="6">
        <f t="shared" si="54"/>
        <v>-4.90059381963448E-16</v>
      </c>
      <c r="T83" s="5">
        <f t="shared" si="55"/>
        <v>9.4247779607693793</v>
      </c>
      <c r="U83" s="5">
        <f t="shared" si="56"/>
        <v>-1</v>
      </c>
      <c r="V83" s="6">
        <f t="shared" si="57"/>
        <v>3.67544536472586E-16</v>
      </c>
      <c r="W83" s="5">
        <f t="shared" si="58"/>
        <v>6.2831853071795862</v>
      </c>
      <c r="X83" s="5">
        <f t="shared" si="59"/>
        <v>1</v>
      </c>
      <c r="Y83" s="6">
        <f t="shared" si="60"/>
        <v>-2.45029690981724E-16</v>
      </c>
      <c r="Z83" s="5">
        <f t="shared" si="61"/>
        <v>28.274333882308138</v>
      </c>
      <c r="AA83" s="5">
        <f t="shared" si="62"/>
        <v>-1</v>
      </c>
      <c r="AB83" s="6">
        <f t="shared" si="63"/>
        <v>1.102633609417758E-15</v>
      </c>
      <c r="AC83" s="19">
        <f t="shared" si="64"/>
        <v>5.2926413252052384E-14</v>
      </c>
      <c r="AD83" s="19">
        <f t="shared" si="65"/>
        <v>2.8012052197270263E-27</v>
      </c>
      <c r="AE83" s="19">
        <f t="shared" si="66"/>
        <v>0.62879039910203238</v>
      </c>
      <c r="AF83" s="19">
        <f t="shared" si="67"/>
        <v>6</v>
      </c>
      <c r="AG83" s="19">
        <f t="shared" si="68"/>
        <v>8</v>
      </c>
      <c r="AH83" s="19">
        <f t="shared" si="70"/>
        <v>3.1895928214412224</v>
      </c>
      <c r="AI83" s="19">
        <f t="shared" si="71"/>
        <v>4.2886579489080023E-25</v>
      </c>
      <c r="AJ83" s="19">
        <f t="shared" si="69"/>
        <v>36.027036066893082</v>
      </c>
      <c r="AK83" s="19">
        <f t="shared" si="72"/>
        <v>1.961118534595432E-30</v>
      </c>
      <c r="AL83">
        <f t="shared" si="73"/>
        <v>0.13091521341482157</v>
      </c>
    </row>
    <row r="84" spans="2:38" x14ac:dyDescent="0.25">
      <c r="B84" s="7">
        <f t="shared" si="37"/>
        <v>2</v>
      </c>
      <c r="C84" s="8">
        <f t="shared" si="38"/>
        <v>4</v>
      </c>
      <c r="D84" s="9">
        <f t="shared" si="39"/>
        <v>4</v>
      </c>
      <c r="E84" s="5">
        <f t="shared" si="40"/>
        <v>0</v>
      </c>
      <c r="F84" s="5">
        <f t="shared" si="41"/>
        <v>1</v>
      </c>
      <c r="G84" s="6">
        <f t="shared" si="42"/>
        <v>0</v>
      </c>
      <c r="H84" s="5">
        <f t="shared" si="43"/>
        <v>25.132741228718345</v>
      </c>
      <c r="I84" s="5">
        <f t="shared" si="44"/>
        <v>1</v>
      </c>
      <c r="J84" s="6">
        <f t="shared" si="45"/>
        <v>-9.8011876392689601E-16</v>
      </c>
      <c r="K84" s="5">
        <f t="shared" si="46"/>
        <v>18.849555921538759</v>
      </c>
      <c r="L84" s="5">
        <f t="shared" si="47"/>
        <v>1</v>
      </c>
      <c r="M84" s="6">
        <f t="shared" si="48"/>
        <v>-7.3508907294517201E-16</v>
      </c>
      <c r="N84" s="5">
        <f t="shared" si="49"/>
        <v>18.849555921538759</v>
      </c>
      <c r="O84" s="5">
        <f t="shared" si="50"/>
        <v>1</v>
      </c>
      <c r="P84" s="6">
        <f t="shared" si="51"/>
        <v>-7.3508907294517201E-16</v>
      </c>
      <c r="Q84" s="5">
        <f t="shared" si="52"/>
        <v>12.566370614359172</v>
      </c>
      <c r="R84" s="5">
        <f t="shared" si="53"/>
        <v>1</v>
      </c>
      <c r="S84" s="6">
        <f t="shared" si="54"/>
        <v>-4.90059381963448E-16</v>
      </c>
      <c r="T84" s="5">
        <f t="shared" si="55"/>
        <v>12.566370614359172</v>
      </c>
      <c r="U84" s="5">
        <f t="shared" si="56"/>
        <v>1</v>
      </c>
      <c r="V84" s="6">
        <f t="shared" si="57"/>
        <v>-4.90059381963448E-16</v>
      </c>
      <c r="W84" s="5">
        <f t="shared" si="58"/>
        <v>6.2831853071795862</v>
      </c>
      <c r="X84" s="5">
        <f t="shared" si="59"/>
        <v>1</v>
      </c>
      <c r="Y84" s="6">
        <f t="shared" si="60"/>
        <v>-2.45029690981724E-16</v>
      </c>
      <c r="Z84" s="5">
        <f t="shared" si="61"/>
        <v>31.415926535897931</v>
      </c>
      <c r="AA84" s="5">
        <f t="shared" si="62"/>
        <v>1</v>
      </c>
      <c r="AB84" s="6">
        <f t="shared" si="63"/>
        <v>-1.22514845490862E-15</v>
      </c>
      <c r="AC84" s="19">
        <f t="shared" si="64"/>
        <v>288</v>
      </c>
      <c r="AD84" s="19">
        <f t="shared" si="65"/>
        <v>82944</v>
      </c>
      <c r="AE84" s="19">
        <f t="shared" si="66"/>
        <v>0.71460505985010647</v>
      </c>
      <c r="AF84" s="19">
        <f t="shared" si="67"/>
        <v>3</v>
      </c>
      <c r="AG84" s="19">
        <f t="shared" si="68"/>
        <v>8</v>
      </c>
      <c r="AH84" s="19">
        <f t="shared" si="70"/>
        <v>2.3165132179485859</v>
      </c>
      <c r="AI84" s="19">
        <f t="shared" si="71"/>
        <v>4611380.9363886602</v>
      </c>
      <c r="AJ84" s="19">
        <f t="shared" si="69"/>
        <v>40.943853948104696</v>
      </c>
      <c r="AK84" s="19">
        <f t="shared" si="72"/>
        <v>21.086933796467793</v>
      </c>
      <c r="AL84">
        <f t="shared" si="73"/>
        <v>0.11749999999999999</v>
      </c>
    </row>
    <row r="85" spans="2:38" x14ac:dyDescent="0.25">
      <c r="B85" s="7">
        <f t="shared" si="37"/>
        <v>3</v>
      </c>
      <c r="C85" s="8">
        <f t="shared" si="38"/>
        <v>0</v>
      </c>
      <c r="D85" s="9">
        <f t="shared" si="39"/>
        <v>0</v>
      </c>
      <c r="E85" s="5">
        <f t="shared" si="40"/>
        <v>0</v>
      </c>
      <c r="F85" s="5">
        <f t="shared" si="41"/>
        <v>1</v>
      </c>
      <c r="G85" s="6">
        <f t="shared" si="42"/>
        <v>0</v>
      </c>
      <c r="H85" s="5">
        <f t="shared" si="43"/>
        <v>0</v>
      </c>
      <c r="I85" s="5">
        <f t="shared" si="44"/>
        <v>1</v>
      </c>
      <c r="J85" s="6">
        <f t="shared" si="45"/>
        <v>0</v>
      </c>
      <c r="K85" s="5">
        <f t="shared" si="46"/>
        <v>9.4247779607693793</v>
      </c>
      <c r="L85" s="5">
        <f t="shared" si="47"/>
        <v>-1</v>
      </c>
      <c r="M85" s="6">
        <f t="shared" si="48"/>
        <v>3.67544536472586E-16</v>
      </c>
      <c r="N85" s="5">
        <f t="shared" si="49"/>
        <v>9.4247779607693793</v>
      </c>
      <c r="O85" s="5">
        <f t="shared" si="50"/>
        <v>-1</v>
      </c>
      <c r="P85" s="6">
        <f t="shared" si="51"/>
        <v>3.67544536472586E-16</v>
      </c>
      <c r="Q85" s="5">
        <f t="shared" si="52"/>
        <v>0</v>
      </c>
      <c r="R85" s="5">
        <f t="shared" si="53"/>
        <v>1</v>
      </c>
      <c r="S85" s="6">
        <f t="shared" si="54"/>
        <v>0</v>
      </c>
      <c r="T85" s="5">
        <f t="shared" si="55"/>
        <v>0</v>
      </c>
      <c r="U85" s="5">
        <f t="shared" si="56"/>
        <v>1</v>
      </c>
      <c r="V85" s="6">
        <f t="shared" si="57"/>
        <v>0</v>
      </c>
      <c r="W85" s="5">
        <f t="shared" si="58"/>
        <v>9.4247779607693793</v>
      </c>
      <c r="X85" s="5">
        <f t="shared" si="59"/>
        <v>-1</v>
      </c>
      <c r="Y85" s="6">
        <f t="shared" si="60"/>
        <v>3.67544536472586E-16</v>
      </c>
      <c r="Z85" s="5">
        <f t="shared" si="61"/>
        <v>9.4247779607693793</v>
      </c>
      <c r="AA85" s="5">
        <f t="shared" si="62"/>
        <v>-1</v>
      </c>
      <c r="AB85" s="6">
        <f t="shared" si="63"/>
        <v>3.67544536472586E-16</v>
      </c>
      <c r="AC85" s="19">
        <f t="shared" si="64"/>
        <v>5.2926413252052384E-14</v>
      </c>
      <c r="AD85" s="19">
        <f t="shared" si="65"/>
        <v>2.8012052197270263E-27</v>
      </c>
      <c r="AE85" s="19">
        <f t="shared" si="66"/>
        <v>0.33382533171830764</v>
      </c>
      <c r="AF85" s="19">
        <f t="shared" si="67"/>
        <v>6</v>
      </c>
      <c r="AG85" s="19">
        <f t="shared" si="68"/>
        <v>2</v>
      </c>
      <c r="AH85" s="19">
        <f t="shared" si="70"/>
        <v>15.531084298156722</v>
      </c>
      <c r="AI85" s="19">
        <f t="shared" si="71"/>
        <v>5.2206905284820485E-25</v>
      </c>
      <c r="AJ85" s="19">
        <f t="shared" si="69"/>
        <v>19.126782602013723</v>
      </c>
      <c r="AK85" s="19">
        <f t="shared" si="72"/>
        <v>2.3873186159320336E-30</v>
      </c>
      <c r="AL85">
        <f t="shared" si="73"/>
        <v>0.23499999999999999</v>
      </c>
    </row>
    <row r="86" spans="2:38" x14ac:dyDescent="0.25">
      <c r="B86" s="7">
        <f t="shared" si="37"/>
        <v>3</v>
      </c>
      <c r="C86" s="8">
        <f t="shared" si="38"/>
        <v>0</v>
      </c>
      <c r="D86" s="9">
        <f t="shared" si="39"/>
        <v>1</v>
      </c>
      <c r="E86" s="5">
        <f t="shared" si="40"/>
        <v>0</v>
      </c>
      <c r="F86" s="5">
        <f t="shared" si="41"/>
        <v>1</v>
      </c>
      <c r="G86" s="6">
        <f t="shared" si="42"/>
        <v>0</v>
      </c>
      <c r="H86" s="5">
        <f t="shared" si="43"/>
        <v>3.1415926535897931</v>
      </c>
      <c r="I86" s="5">
        <f t="shared" si="44"/>
        <v>-1</v>
      </c>
      <c r="J86" s="6">
        <f t="shared" si="45"/>
        <v>1.22514845490862E-16</v>
      </c>
      <c r="K86" s="5">
        <f t="shared" si="46"/>
        <v>12.566370614359172</v>
      </c>
      <c r="L86" s="5">
        <f t="shared" si="47"/>
        <v>1</v>
      </c>
      <c r="M86" s="6">
        <f t="shared" si="48"/>
        <v>-4.90059381963448E-16</v>
      </c>
      <c r="N86" s="5">
        <f t="shared" si="49"/>
        <v>9.4247779607693793</v>
      </c>
      <c r="O86" s="5">
        <f t="shared" si="50"/>
        <v>-1</v>
      </c>
      <c r="P86" s="6">
        <f t="shared" si="51"/>
        <v>3.67544536472586E-16</v>
      </c>
      <c r="Q86" s="5">
        <f t="shared" si="52"/>
        <v>0</v>
      </c>
      <c r="R86" s="5">
        <f t="shared" si="53"/>
        <v>1</v>
      </c>
      <c r="S86" s="6">
        <f t="shared" si="54"/>
        <v>0</v>
      </c>
      <c r="T86" s="5">
        <f t="shared" si="55"/>
        <v>3.1415926535897931</v>
      </c>
      <c r="U86" s="5">
        <f t="shared" si="56"/>
        <v>-1</v>
      </c>
      <c r="V86" s="6">
        <f t="shared" si="57"/>
        <v>1.22514845490862E-16</v>
      </c>
      <c r="W86" s="5">
        <f t="shared" si="58"/>
        <v>9.4247779607693793</v>
      </c>
      <c r="X86" s="5">
        <f t="shared" si="59"/>
        <v>-1</v>
      </c>
      <c r="Y86" s="6">
        <f t="shared" si="60"/>
        <v>3.67544536472586E-16</v>
      </c>
      <c r="Z86" s="5">
        <f t="shared" si="61"/>
        <v>12.566370614359172</v>
      </c>
      <c r="AA86" s="5">
        <f t="shared" si="62"/>
        <v>1</v>
      </c>
      <c r="AB86" s="6">
        <f t="shared" si="63"/>
        <v>-4.90059381963448E-16</v>
      </c>
      <c r="AC86" s="19">
        <f t="shared" si="64"/>
        <v>0</v>
      </c>
      <c r="AD86" s="19">
        <f t="shared" si="65"/>
        <v>0</v>
      </c>
      <c r="AE86" s="19">
        <f t="shared" si="66"/>
        <v>0.35264742052394599</v>
      </c>
      <c r="AF86" s="19">
        <f t="shared" si="67"/>
        <v>6</v>
      </c>
      <c r="AG86" s="19">
        <f t="shared" si="68"/>
        <v>4</v>
      </c>
      <c r="AH86" s="19">
        <f t="shared" si="70"/>
        <v>13.540921526896616</v>
      </c>
      <c r="AI86" s="19">
        <f t="shared" si="71"/>
        <v>0</v>
      </c>
      <c r="AJ86" s="19">
        <f t="shared" si="69"/>
        <v>20.205208852197231</v>
      </c>
      <c r="AK86" s="19">
        <f t="shared" si="72"/>
        <v>0</v>
      </c>
      <c r="AL86">
        <f t="shared" si="73"/>
        <v>0.22294057504187073</v>
      </c>
    </row>
    <row r="87" spans="2:38" x14ac:dyDescent="0.25">
      <c r="B87" s="7">
        <f t="shared" si="37"/>
        <v>3</v>
      </c>
      <c r="C87" s="8">
        <f t="shared" si="38"/>
        <v>0</v>
      </c>
      <c r="D87" s="9">
        <f t="shared" si="39"/>
        <v>2</v>
      </c>
      <c r="E87" s="5">
        <f t="shared" si="40"/>
        <v>0</v>
      </c>
      <c r="F87" s="5">
        <f t="shared" si="41"/>
        <v>1</v>
      </c>
      <c r="G87" s="6">
        <f t="shared" si="42"/>
        <v>0</v>
      </c>
      <c r="H87" s="5">
        <f t="shared" si="43"/>
        <v>6.2831853071795862</v>
      </c>
      <c r="I87" s="5">
        <f t="shared" si="44"/>
        <v>1</v>
      </c>
      <c r="J87" s="6">
        <f t="shared" si="45"/>
        <v>-2.45029690981724E-16</v>
      </c>
      <c r="K87" s="5">
        <f t="shared" si="46"/>
        <v>15.707963267948966</v>
      </c>
      <c r="L87" s="5">
        <f t="shared" si="47"/>
        <v>-1</v>
      </c>
      <c r="M87" s="6">
        <f t="shared" si="48"/>
        <v>6.1257422745431001E-16</v>
      </c>
      <c r="N87" s="5">
        <f t="shared" si="49"/>
        <v>9.4247779607693793</v>
      </c>
      <c r="O87" s="5">
        <f t="shared" si="50"/>
        <v>-1</v>
      </c>
      <c r="P87" s="6">
        <f t="shared" si="51"/>
        <v>3.67544536472586E-16</v>
      </c>
      <c r="Q87" s="5">
        <f t="shared" si="52"/>
        <v>0</v>
      </c>
      <c r="R87" s="5">
        <f t="shared" si="53"/>
        <v>1</v>
      </c>
      <c r="S87" s="6">
        <f t="shared" si="54"/>
        <v>0</v>
      </c>
      <c r="T87" s="5">
        <f t="shared" si="55"/>
        <v>6.2831853071795862</v>
      </c>
      <c r="U87" s="5">
        <f t="shared" si="56"/>
        <v>1</v>
      </c>
      <c r="V87" s="6">
        <f t="shared" si="57"/>
        <v>-2.45029690981724E-16</v>
      </c>
      <c r="W87" s="5">
        <f t="shared" si="58"/>
        <v>9.4247779607693793</v>
      </c>
      <c r="X87" s="5">
        <f t="shared" si="59"/>
        <v>-1</v>
      </c>
      <c r="Y87" s="6">
        <f t="shared" si="60"/>
        <v>3.67544536472586E-16</v>
      </c>
      <c r="Z87" s="5">
        <f t="shared" si="61"/>
        <v>15.707963267948966</v>
      </c>
      <c r="AA87" s="5">
        <f t="shared" si="62"/>
        <v>-1</v>
      </c>
      <c r="AB87" s="6">
        <f t="shared" si="63"/>
        <v>6.1257422745431001E-16</v>
      </c>
      <c r="AC87" s="19">
        <f t="shared" si="64"/>
        <v>5.2926413252052384E-14</v>
      </c>
      <c r="AD87" s="19">
        <f t="shared" si="65"/>
        <v>2.8012052197270263E-27</v>
      </c>
      <c r="AE87" s="19">
        <f t="shared" si="66"/>
        <v>0.40475960229486335</v>
      </c>
      <c r="AF87" s="19">
        <f t="shared" si="67"/>
        <v>6</v>
      </c>
      <c r="AG87" s="19">
        <f t="shared" si="68"/>
        <v>4</v>
      </c>
      <c r="AH87" s="19">
        <f t="shared" si="70"/>
        <v>9.5941631343898628</v>
      </c>
      <c r="AI87" s="19">
        <f t="shared" si="71"/>
        <v>6.4500527642317173E-25</v>
      </c>
      <c r="AJ87" s="19">
        <f t="shared" si="69"/>
        <v>23.191016928889379</v>
      </c>
      <c r="AK87" s="19">
        <f t="shared" si="72"/>
        <v>2.949481673695648E-30</v>
      </c>
      <c r="AL87">
        <f t="shared" si="73"/>
        <v>0.19553181916939325</v>
      </c>
    </row>
    <row r="88" spans="2:38" x14ac:dyDescent="0.25">
      <c r="B88" s="7">
        <f t="shared" si="37"/>
        <v>3</v>
      </c>
      <c r="C88" s="8">
        <f t="shared" si="38"/>
        <v>0</v>
      </c>
      <c r="D88" s="9">
        <f t="shared" si="39"/>
        <v>3</v>
      </c>
      <c r="E88" s="5">
        <f t="shared" si="40"/>
        <v>0</v>
      </c>
      <c r="F88" s="5">
        <f t="shared" si="41"/>
        <v>1</v>
      </c>
      <c r="G88" s="6">
        <f t="shared" si="42"/>
        <v>0</v>
      </c>
      <c r="H88" s="5">
        <f t="shared" si="43"/>
        <v>9.4247779607693793</v>
      </c>
      <c r="I88" s="5">
        <f t="shared" si="44"/>
        <v>-1</v>
      </c>
      <c r="J88" s="6">
        <f t="shared" si="45"/>
        <v>3.67544536472586E-16</v>
      </c>
      <c r="K88" s="5">
        <f t="shared" si="46"/>
        <v>18.849555921538759</v>
      </c>
      <c r="L88" s="5">
        <f t="shared" si="47"/>
        <v>1</v>
      </c>
      <c r="M88" s="6">
        <f t="shared" si="48"/>
        <v>-7.3508907294517201E-16</v>
      </c>
      <c r="N88" s="5">
        <f t="shared" si="49"/>
        <v>9.4247779607693793</v>
      </c>
      <c r="O88" s="5">
        <f t="shared" si="50"/>
        <v>-1</v>
      </c>
      <c r="P88" s="6">
        <f t="shared" si="51"/>
        <v>3.67544536472586E-16</v>
      </c>
      <c r="Q88" s="5">
        <f t="shared" si="52"/>
        <v>0</v>
      </c>
      <c r="R88" s="5">
        <f t="shared" si="53"/>
        <v>1</v>
      </c>
      <c r="S88" s="6">
        <f t="shared" si="54"/>
        <v>0</v>
      </c>
      <c r="T88" s="5">
        <f t="shared" si="55"/>
        <v>9.4247779607693793</v>
      </c>
      <c r="U88" s="5">
        <f t="shared" si="56"/>
        <v>-1</v>
      </c>
      <c r="V88" s="6">
        <f t="shared" si="57"/>
        <v>3.67544536472586E-16</v>
      </c>
      <c r="W88" s="5">
        <f t="shared" si="58"/>
        <v>9.4247779607693793</v>
      </c>
      <c r="X88" s="5">
        <f t="shared" si="59"/>
        <v>-1</v>
      </c>
      <c r="Y88" s="6">
        <f t="shared" si="60"/>
        <v>3.67544536472586E-16</v>
      </c>
      <c r="Z88" s="5">
        <f t="shared" si="61"/>
        <v>18.849555921538759</v>
      </c>
      <c r="AA88" s="5">
        <f t="shared" si="62"/>
        <v>1</v>
      </c>
      <c r="AB88" s="6">
        <f t="shared" si="63"/>
        <v>-7.3508907294517201E-16</v>
      </c>
      <c r="AC88" s="19">
        <f t="shared" si="64"/>
        <v>0</v>
      </c>
      <c r="AD88" s="19">
        <f t="shared" si="65"/>
        <v>0</v>
      </c>
      <c r="AE88" s="19">
        <f t="shared" si="66"/>
        <v>0.48180631555330489</v>
      </c>
      <c r="AF88" s="19">
        <f t="shared" si="67"/>
        <v>6</v>
      </c>
      <c r="AG88" s="19">
        <f t="shared" si="68"/>
        <v>4</v>
      </c>
      <c r="AH88" s="19">
        <f t="shared" si="70"/>
        <v>6.2061001381864953</v>
      </c>
      <c r="AI88" s="19">
        <f t="shared" si="71"/>
        <v>0</v>
      </c>
      <c r="AJ88" s="19">
        <f t="shared" si="69"/>
        <v>27.605468423952722</v>
      </c>
      <c r="AK88" s="19">
        <f t="shared" si="72"/>
        <v>0</v>
      </c>
      <c r="AL88">
        <f t="shared" si="73"/>
        <v>0.16617009357883866</v>
      </c>
    </row>
    <row r="89" spans="2:38" x14ac:dyDescent="0.25">
      <c r="B89" s="7">
        <f t="shared" si="37"/>
        <v>3</v>
      </c>
      <c r="C89" s="8">
        <f t="shared" si="38"/>
        <v>0</v>
      </c>
      <c r="D89" s="9">
        <f t="shared" si="39"/>
        <v>4</v>
      </c>
      <c r="E89" s="5">
        <f t="shared" si="40"/>
        <v>0</v>
      </c>
      <c r="F89" s="5">
        <f t="shared" si="41"/>
        <v>1</v>
      </c>
      <c r="G89" s="6">
        <f t="shared" si="42"/>
        <v>0</v>
      </c>
      <c r="H89" s="5">
        <f t="shared" si="43"/>
        <v>12.566370614359172</v>
      </c>
      <c r="I89" s="5">
        <f t="shared" si="44"/>
        <v>1</v>
      </c>
      <c r="J89" s="6">
        <f t="shared" si="45"/>
        <v>-4.90059381963448E-16</v>
      </c>
      <c r="K89" s="5">
        <f t="shared" si="46"/>
        <v>21.991148575128552</v>
      </c>
      <c r="L89" s="5">
        <f t="shared" si="47"/>
        <v>-1</v>
      </c>
      <c r="M89" s="6">
        <f t="shared" si="48"/>
        <v>8.5760391843603401E-16</v>
      </c>
      <c r="N89" s="5">
        <f t="shared" si="49"/>
        <v>9.4247779607693793</v>
      </c>
      <c r="O89" s="5">
        <f t="shared" si="50"/>
        <v>-1</v>
      </c>
      <c r="P89" s="6">
        <f t="shared" si="51"/>
        <v>3.67544536472586E-16</v>
      </c>
      <c r="Q89" s="5">
        <f t="shared" si="52"/>
        <v>0</v>
      </c>
      <c r="R89" s="5">
        <f t="shared" si="53"/>
        <v>1</v>
      </c>
      <c r="S89" s="6">
        <f t="shared" si="54"/>
        <v>0</v>
      </c>
      <c r="T89" s="5">
        <f t="shared" si="55"/>
        <v>12.566370614359172</v>
      </c>
      <c r="U89" s="5">
        <f t="shared" si="56"/>
        <v>1</v>
      </c>
      <c r="V89" s="6">
        <f t="shared" si="57"/>
        <v>-4.90059381963448E-16</v>
      </c>
      <c r="W89" s="5">
        <f t="shared" si="58"/>
        <v>9.4247779607693793</v>
      </c>
      <c r="X89" s="5">
        <f t="shared" si="59"/>
        <v>-1</v>
      </c>
      <c r="Y89" s="6">
        <f t="shared" si="60"/>
        <v>3.67544536472586E-16</v>
      </c>
      <c r="Z89" s="5">
        <f t="shared" si="61"/>
        <v>21.991148575128552</v>
      </c>
      <c r="AA89" s="5">
        <f t="shared" si="62"/>
        <v>-1</v>
      </c>
      <c r="AB89" s="6">
        <f t="shared" si="63"/>
        <v>8.5760391843603401E-16</v>
      </c>
      <c r="AC89" s="19">
        <f t="shared" si="64"/>
        <v>5.2926413252052384E-14</v>
      </c>
      <c r="AD89" s="19">
        <f t="shared" si="65"/>
        <v>2.8012052197270263E-27</v>
      </c>
      <c r="AE89" s="19">
        <f t="shared" si="66"/>
        <v>0.57770079490641812</v>
      </c>
      <c r="AF89" s="19">
        <f t="shared" si="67"/>
        <v>6</v>
      </c>
      <c r="AG89" s="19">
        <f t="shared" si="68"/>
        <v>4</v>
      </c>
      <c r="AH89" s="19">
        <f t="shared" si="70"/>
        <v>3.9422357063108877</v>
      </c>
      <c r="AI89" s="19">
        <f t="shared" si="71"/>
        <v>2.6503226970989567E-25</v>
      </c>
      <c r="AJ89" s="19">
        <f t="shared" si="69"/>
        <v>33.099817369490523</v>
      </c>
      <c r="AK89" s="19">
        <f t="shared" si="72"/>
        <v>1.2119401980433424E-30</v>
      </c>
      <c r="AL89">
        <f t="shared" si="73"/>
        <v>0.14099999999999999</v>
      </c>
    </row>
    <row r="90" spans="2:38" x14ac:dyDescent="0.25">
      <c r="B90" s="7">
        <f t="shared" si="37"/>
        <v>3</v>
      </c>
      <c r="C90" s="8">
        <f t="shared" si="38"/>
        <v>1</v>
      </c>
      <c r="D90" s="9">
        <f t="shared" si="39"/>
        <v>0</v>
      </c>
      <c r="E90" s="5">
        <f t="shared" si="40"/>
        <v>0</v>
      </c>
      <c r="F90" s="5">
        <f t="shared" si="41"/>
        <v>1</v>
      </c>
      <c r="G90" s="6">
        <f t="shared" si="42"/>
        <v>0</v>
      </c>
      <c r="H90" s="5">
        <f t="shared" si="43"/>
        <v>3.1415926535897931</v>
      </c>
      <c r="I90" s="5">
        <f t="shared" si="44"/>
        <v>-1</v>
      </c>
      <c r="J90" s="6">
        <f t="shared" si="45"/>
        <v>1.22514845490862E-16</v>
      </c>
      <c r="K90" s="5">
        <f t="shared" si="46"/>
        <v>9.4247779607693793</v>
      </c>
      <c r="L90" s="5">
        <f t="shared" si="47"/>
        <v>-1</v>
      </c>
      <c r="M90" s="6">
        <f t="shared" si="48"/>
        <v>3.67544536472586E-16</v>
      </c>
      <c r="N90" s="5">
        <f t="shared" si="49"/>
        <v>12.566370614359172</v>
      </c>
      <c r="O90" s="5">
        <f t="shared" si="50"/>
        <v>1</v>
      </c>
      <c r="P90" s="6">
        <f t="shared" si="51"/>
        <v>-4.90059381963448E-16</v>
      </c>
      <c r="Q90" s="5">
        <f t="shared" si="52"/>
        <v>3.1415926535897931</v>
      </c>
      <c r="R90" s="5">
        <f t="shared" si="53"/>
        <v>-1</v>
      </c>
      <c r="S90" s="6">
        <f t="shared" si="54"/>
        <v>1.22514845490862E-16</v>
      </c>
      <c r="T90" s="5">
        <f t="shared" si="55"/>
        <v>0</v>
      </c>
      <c r="U90" s="5">
        <f t="shared" si="56"/>
        <v>1</v>
      </c>
      <c r="V90" s="6">
        <f t="shared" si="57"/>
        <v>0</v>
      </c>
      <c r="W90" s="5">
        <f t="shared" si="58"/>
        <v>9.4247779607693793</v>
      </c>
      <c r="X90" s="5">
        <f t="shared" si="59"/>
        <v>-1</v>
      </c>
      <c r="Y90" s="6">
        <f t="shared" si="60"/>
        <v>3.67544536472586E-16</v>
      </c>
      <c r="Z90" s="5">
        <f t="shared" si="61"/>
        <v>12.566370614359172</v>
      </c>
      <c r="AA90" s="5">
        <f t="shared" si="62"/>
        <v>1</v>
      </c>
      <c r="AB90" s="6">
        <f t="shared" si="63"/>
        <v>-4.90059381963448E-16</v>
      </c>
      <c r="AC90" s="19">
        <f t="shared" si="64"/>
        <v>0</v>
      </c>
      <c r="AD90" s="19">
        <f t="shared" si="65"/>
        <v>0</v>
      </c>
      <c r="AE90" s="19">
        <f t="shared" si="66"/>
        <v>0.35264742052394599</v>
      </c>
      <c r="AF90" s="19">
        <f t="shared" si="67"/>
        <v>6</v>
      </c>
      <c r="AG90" s="19">
        <f t="shared" si="68"/>
        <v>4</v>
      </c>
      <c r="AH90" s="19">
        <f t="shared" si="70"/>
        <v>13.540921526896616</v>
      </c>
      <c r="AI90" s="19">
        <f t="shared" si="71"/>
        <v>0</v>
      </c>
      <c r="AJ90" s="19">
        <f t="shared" si="69"/>
        <v>20.205208852197231</v>
      </c>
      <c r="AK90" s="19">
        <f t="shared" si="72"/>
        <v>0</v>
      </c>
      <c r="AL90">
        <f t="shared" si="73"/>
        <v>0.22294057504187073</v>
      </c>
    </row>
    <row r="91" spans="2:38" x14ac:dyDescent="0.25">
      <c r="B91" s="7">
        <f t="shared" si="37"/>
        <v>3</v>
      </c>
      <c r="C91" s="8">
        <f t="shared" si="38"/>
        <v>1</v>
      </c>
      <c r="D91" s="9">
        <f t="shared" si="39"/>
        <v>1</v>
      </c>
      <c r="E91" s="5">
        <f t="shared" si="40"/>
        <v>0</v>
      </c>
      <c r="F91" s="5">
        <f t="shared" si="41"/>
        <v>1</v>
      </c>
      <c r="G91" s="6">
        <f t="shared" si="42"/>
        <v>0</v>
      </c>
      <c r="H91" s="5">
        <f t="shared" si="43"/>
        <v>6.2831853071795862</v>
      </c>
      <c r="I91" s="5">
        <f t="shared" si="44"/>
        <v>1</v>
      </c>
      <c r="J91" s="6">
        <f t="shared" si="45"/>
        <v>-2.45029690981724E-16</v>
      </c>
      <c r="K91" s="5">
        <f t="shared" si="46"/>
        <v>12.566370614359172</v>
      </c>
      <c r="L91" s="5">
        <f t="shared" si="47"/>
        <v>1</v>
      </c>
      <c r="M91" s="6">
        <f t="shared" si="48"/>
        <v>-4.90059381963448E-16</v>
      </c>
      <c r="N91" s="5">
        <f t="shared" si="49"/>
        <v>12.566370614359172</v>
      </c>
      <c r="O91" s="5">
        <f t="shared" si="50"/>
        <v>1</v>
      </c>
      <c r="P91" s="6">
        <f t="shared" si="51"/>
        <v>-4.90059381963448E-16</v>
      </c>
      <c r="Q91" s="5">
        <f t="shared" si="52"/>
        <v>3.1415926535897931</v>
      </c>
      <c r="R91" s="5">
        <f t="shared" si="53"/>
        <v>-1</v>
      </c>
      <c r="S91" s="6">
        <f t="shared" si="54"/>
        <v>1.22514845490862E-16</v>
      </c>
      <c r="T91" s="5">
        <f t="shared" si="55"/>
        <v>3.1415926535897931</v>
      </c>
      <c r="U91" s="5">
        <f t="shared" si="56"/>
        <v>-1</v>
      </c>
      <c r="V91" s="6">
        <f t="shared" si="57"/>
        <v>1.22514845490862E-16</v>
      </c>
      <c r="W91" s="5">
        <f t="shared" si="58"/>
        <v>9.4247779607693793</v>
      </c>
      <c r="X91" s="5">
        <f t="shared" si="59"/>
        <v>-1</v>
      </c>
      <c r="Y91" s="6">
        <f t="shared" si="60"/>
        <v>3.67544536472586E-16</v>
      </c>
      <c r="Z91" s="5">
        <f t="shared" si="61"/>
        <v>15.707963267948966</v>
      </c>
      <c r="AA91" s="5">
        <f t="shared" si="62"/>
        <v>-1</v>
      </c>
      <c r="AB91" s="6">
        <f t="shared" si="63"/>
        <v>6.1257422745431001E-16</v>
      </c>
      <c r="AC91" s="19">
        <f t="shared" si="64"/>
        <v>136</v>
      </c>
      <c r="AD91" s="19">
        <f t="shared" si="65"/>
        <v>18496</v>
      </c>
      <c r="AE91" s="19">
        <f t="shared" si="66"/>
        <v>0.37067137228334651</v>
      </c>
      <c r="AF91" s="19">
        <f t="shared" si="67"/>
        <v>3</v>
      </c>
      <c r="AG91" s="19">
        <f t="shared" si="68"/>
        <v>8</v>
      </c>
      <c r="AH91" s="19">
        <f t="shared" si="70"/>
        <v>11.954389041802626</v>
      </c>
      <c r="AI91" s="19">
        <f t="shared" si="71"/>
        <v>5306601.1132123526</v>
      </c>
      <c r="AJ91" s="19">
        <f t="shared" si="69"/>
        <v>21.237905218158275</v>
      </c>
      <c r="AK91" s="19">
        <f t="shared" si="72"/>
        <v>24.266038287048151</v>
      </c>
      <c r="AL91">
        <f t="shared" si="73"/>
        <v>0.21256549792732335</v>
      </c>
    </row>
    <row r="92" spans="2:38" x14ac:dyDescent="0.25">
      <c r="B92" s="7">
        <f t="shared" si="37"/>
        <v>3</v>
      </c>
      <c r="C92" s="8">
        <f t="shared" si="38"/>
        <v>1</v>
      </c>
      <c r="D92" s="9">
        <f t="shared" si="39"/>
        <v>2</v>
      </c>
      <c r="E92" s="5">
        <f t="shared" si="40"/>
        <v>0</v>
      </c>
      <c r="F92" s="5">
        <f t="shared" si="41"/>
        <v>1</v>
      </c>
      <c r="G92" s="6">
        <f t="shared" si="42"/>
        <v>0</v>
      </c>
      <c r="H92" s="5">
        <f t="shared" si="43"/>
        <v>9.4247779607693793</v>
      </c>
      <c r="I92" s="5">
        <f t="shared" si="44"/>
        <v>-1</v>
      </c>
      <c r="J92" s="6">
        <f t="shared" si="45"/>
        <v>3.67544536472586E-16</v>
      </c>
      <c r="K92" s="5">
        <f t="shared" si="46"/>
        <v>15.707963267948966</v>
      </c>
      <c r="L92" s="5">
        <f t="shared" si="47"/>
        <v>-1</v>
      </c>
      <c r="M92" s="6">
        <f t="shared" si="48"/>
        <v>6.1257422745431001E-16</v>
      </c>
      <c r="N92" s="5">
        <f t="shared" si="49"/>
        <v>12.566370614359172</v>
      </c>
      <c r="O92" s="5">
        <f t="shared" si="50"/>
        <v>1</v>
      </c>
      <c r="P92" s="6">
        <f t="shared" si="51"/>
        <v>-4.90059381963448E-16</v>
      </c>
      <c r="Q92" s="5">
        <f t="shared" si="52"/>
        <v>3.1415926535897931</v>
      </c>
      <c r="R92" s="5">
        <f t="shared" si="53"/>
        <v>-1</v>
      </c>
      <c r="S92" s="6">
        <f t="shared" si="54"/>
        <v>1.22514845490862E-16</v>
      </c>
      <c r="T92" s="5">
        <f t="shared" si="55"/>
        <v>6.2831853071795862</v>
      </c>
      <c r="U92" s="5">
        <f t="shared" si="56"/>
        <v>1</v>
      </c>
      <c r="V92" s="6">
        <f t="shared" si="57"/>
        <v>-2.45029690981724E-16</v>
      </c>
      <c r="W92" s="5">
        <f t="shared" si="58"/>
        <v>9.4247779607693793</v>
      </c>
      <c r="X92" s="5">
        <f t="shared" si="59"/>
        <v>-1</v>
      </c>
      <c r="Y92" s="6">
        <f t="shared" si="60"/>
        <v>3.67544536472586E-16</v>
      </c>
      <c r="Z92" s="5">
        <f t="shared" si="61"/>
        <v>18.849555921538759</v>
      </c>
      <c r="AA92" s="5">
        <f t="shared" si="62"/>
        <v>1</v>
      </c>
      <c r="AB92" s="6">
        <f t="shared" si="63"/>
        <v>-7.3508907294517201E-16</v>
      </c>
      <c r="AC92" s="19">
        <f t="shared" si="64"/>
        <v>1.6662018986757232E-14</v>
      </c>
      <c r="AD92" s="19">
        <f t="shared" si="65"/>
        <v>2.776228767150585E-28</v>
      </c>
      <c r="AE92" s="19">
        <f t="shared" si="66"/>
        <v>0.42098898969753878</v>
      </c>
      <c r="AF92" s="19">
        <f t="shared" si="67"/>
        <v>6</v>
      </c>
      <c r="AG92" s="19">
        <f t="shared" si="68"/>
        <v>8</v>
      </c>
      <c r="AH92" s="19">
        <f t="shared" si="70"/>
        <v>8.6960725782410648</v>
      </c>
      <c r="AI92" s="19">
        <f t="shared" si="71"/>
        <v>1.1588297689412256E-25</v>
      </c>
      <c r="AJ92" s="19">
        <f t="shared" si="69"/>
        <v>24.120892331145466</v>
      </c>
      <c r="AK92" s="19">
        <f t="shared" si="72"/>
        <v>5.2990995443929948E-31</v>
      </c>
      <c r="AL92">
        <f t="shared" si="73"/>
        <v>0.18841917554825918</v>
      </c>
    </row>
    <row r="93" spans="2:38" x14ac:dyDescent="0.25">
      <c r="B93" s="7">
        <f t="shared" si="37"/>
        <v>3</v>
      </c>
      <c r="C93" s="8">
        <f t="shared" si="38"/>
        <v>1</v>
      </c>
      <c r="D93" s="9">
        <f t="shared" si="39"/>
        <v>3</v>
      </c>
      <c r="E93" s="5">
        <f t="shared" si="40"/>
        <v>0</v>
      </c>
      <c r="F93" s="5">
        <f t="shared" si="41"/>
        <v>1</v>
      </c>
      <c r="G93" s="6">
        <f t="shared" si="42"/>
        <v>0</v>
      </c>
      <c r="H93" s="5">
        <f t="shared" si="43"/>
        <v>12.566370614359172</v>
      </c>
      <c r="I93" s="5">
        <f t="shared" si="44"/>
        <v>1</v>
      </c>
      <c r="J93" s="6">
        <f t="shared" si="45"/>
        <v>-4.90059381963448E-16</v>
      </c>
      <c r="K93" s="5">
        <f t="shared" si="46"/>
        <v>18.849555921538759</v>
      </c>
      <c r="L93" s="5">
        <f t="shared" si="47"/>
        <v>1</v>
      </c>
      <c r="M93" s="6">
        <f t="shared" si="48"/>
        <v>-7.3508907294517201E-16</v>
      </c>
      <c r="N93" s="5">
        <f t="shared" si="49"/>
        <v>12.566370614359172</v>
      </c>
      <c r="O93" s="5">
        <f t="shared" si="50"/>
        <v>1</v>
      </c>
      <c r="P93" s="6">
        <f t="shared" si="51"/>
        <v>-4.90059381963448E-16</v>
      </c>
      <c r="Q93" s="5">
        <f t="shared" si="52"/>
        <v>3.1415926535897931</v>
      </c>
      <c r="R93" s="5">
        <f t="shared" si="53"/>
        <v>-1</v>
      </c>
      <c r="S93" s="6">
        <f t="shared" si="54"/>
        <v>1.22514845490862E-16</v>
      </c>
      <c r="T93" s="5">
        <f t="shared" si="55"/>
        <v>9.4247779607693793</v>
      </c>
      <c r="U93" s="5">
        <f t="shared" si="56"/>
        <v>-1</v>
      </c>
      <c r="V93" s="6">
        <f t="shared" si="57"/>
        <v>3.67544536472586E-16</v>
      </c>
      <c r="W93" s="5">
        <f t="shared" si="58"/>
        <v>9.4247779607693793</v>
      </c>
      <c r="X93" s="5">
        <f t="shared" si="59"/>
        <v>-1</v>
      </c>
      <c r="Y93" s="6">
        <f t="shared" si="60"/>
        <v>3.67544536472586E-16</v>
      </c>
      <c r="Z93" s="5">
        <f t="shared" si="61"/>
        <v>21.991148575128552</v>
      </c>
      <c r="AA93" s="5">
        <f t="shared" si="62"/>
        <v>-1</v>
      </c>
      <c r="AB93" s="6">
        <f t="shared" si="63"/>
        <v>8.5760391843603401E-16</v>
      </c>
      <c r="AC93" s="19">
        <f t="shared" si="64"/>
        <v>136</v>
      </c>
      <c r="AD93" s="19">
        <f t="shared" si="65"/>
        <v>18496</v>
      </c>
      <c r="AE93" s="19">
        <f t="shared" si="66"/>
        <v>0.49618982589047284</v>
      </c>
      <c r="AF93" s="19">
        <f t="shared" si="67"/>
        <v>3</v>
      </c>
      <c r="AG93" s="19">
        <f t="shared" si="68"/>
        <v>8</v>
      </c>
      <c r="AH93" s="19">
        <f t="shared" si="70"/>
        <v>5.7660760006764864</v>
      </c>
      <c r="AI93" s="19">
        <f t="shared" si="71"/>
        <v>2559584.2010042951</v>
      </c>
      <c r="AJ93" s="19">
        <v>28.4</v>
      </c>
      <c r="AK93" s="19">
        <f t="shared" si="72"/>
        <v>11.704472768049241</v>
      </c>
      <c r="AL93">
        <f t="shared" si="73"/>
        <v>0.16173809237874603</v>
      </c>
    </row>
    <row r="94" spans="2:38" x14ac:dyDescent="0.25">
      <c r="B94" s="7">
        <f t="shared" si="37"/>
        <v>3</v>
      </c>
      <c r="C94" s="8">
        <f t="shared" si="38"/>
        <v>1</v>
      </c>
      <c r="D94" s="9">
        <f t="shared" si="39"/>
        <v>4</v>
      </c>
      <c r="E94" s="5">
        <f t="shared" si="40"/>
        <v>0</v>
      </c>
      <c r="F94" s="5">
        <f t="shared" si="41"/>
        <v>1</v>
      </c>
      <c r="G94" s="6">
        <f t="shared" si="42"/>
        <v>0</v>
      </c>
      <c r="H94" s="5">
        <f t="shared" si="43"/>
        <v>15.707963267948966</v>
      </c>
      <c r="I94" s="5">
        <f t="shared" si="44"/>
        <v>-1</v>
      </c>
      <c r="J94" s="6">
        <f t="shared" si="45"/>
        <v>6.1257422745431001E-16</v>
      </c>
      <c r="K94" s="5">
        <f t="shared" si="46"/>
        <v>21.991148575128552</v>
      </c>
      <c r="L94" s="5">
        <f t="shared" si="47"/>
        <v>-1</v>
      </c>
      <c r="M94" s="6">
        <f t="shared" si="48"/>
        <v>8.5760391843603401E-16</v>
      </c>
      <c r="N94" s="5">
        <f t="shared" si="49"/>
        <v>12.566370614359172</v>
      </c>
      <c r="O94" s="5">
        <f t="shared" si="50"/>
        <v>1</v>
      </c>
      <c r="P94" s="6">
        <f t="shared" si="51"/>
        <v>-4.90059381963448E-16</v>
      </c>
      <c r="Q94" s="5">
        <f t="shared" si="52"/>
        <v>3.1415926535897931</v>
      </c>
      <c r="R94" s="5">
        <f t="shared" si="53"/>
        <v>-1</v>
      </c>
      <c r="S94" s="6">
        <f t="shared" si="54"/>
        <v>1.22514845490862E-16</v>
      </c>
      <c r="T94" s="5">
        <f t="shared" si="55"/>
        <v>12.566370614359172</v>
      </c>
      <c r="U94" s="5">
        <f t="shared" si="56"/>
        <v>1</v>
      </c>
      <c r="V94" s="6">
        <f t="shared" si="57"/>
        <v>-4.90059381963448E-16</v>
      </c>
      <c r="W94" s="5">
        <f t="shared" si="58"/>
        <v>9.4247779607693793</v>
      </c>
      <c r="X94" s="5">
        <f t="shared" si="59"/>
        <v>-1</v>
      </c>
      <c r="Y94" s="6">
        <f t="shared" si="60"/>
        <v>3.67544536472586E-16</v>
      </c>
      <c r="Z94" s="5">
        <f t="shared" si="61"/>
        <v>25.132741228718345</v>
      </c>
      <c r="AA94" s="5">
        <f t="shared" si="62"/>
        <v>1</v>
      </c>
      <c r="AB94" s="6">
        <f t="shared" si="63"/>
        <v>-9.8011876392689601E-16</v>
      </c>
      <c r="AC94" s="19">
        <f t="shared" si="64"/>
        <v>3.3324037973514464E-14</v>
      </c>
      <c r="AD94" s="19">
        <f t="shared" si="65"/>
        <v>1.110491506860234E-27</v>
      </c>
      <c r="AE94" s="19">
        <f t="shared" si="66"/>
        <v>0.59066585796970938</v>
      </c>
      <c r="AF94" s="19">
        <f t="shared" si="67"/>
        <v>6</v>
      </c>
      <c r="AG94" s="19">
        <f t="shared" si="68"/>
        <v>8</v>
      </c>
      <c r="AH94" s="19">
        <f t="shared" si="70"/>
        <v>3.7294546406675044</v>
      </c>
      <c r="AI94" s="19">
        <f t="shared" si="71"/>
        <v>1.9879332977672398E-25</v>
      </c>
      <c r="AJ94" s="19">
        <f>DEGREES(AE94)</f>
        <v>33.842660764138067</v>
      </c>
      <c r="AK94" s="19">
        <f t="shared" si="72"/>
        <v>9.0904261478428836E-31</v>
      </c>
      <c r="AL94">
        <f t="shared" si="73"/>
        <v>0.13826187527241973</v>
      </c>
    </row>
    <row r="95" spans="2:38" x14ac:dyDescent="0.25">
      <c r="B95" s="7">
        <f t="shared" si="37"/>
        <v>3</v>
      </c>
      <c r="C95" s="8">
        <f t="shared" si="38"/>
        <v>2</v>
      </c>
      <c r="D95" s="9">
        <f t="shared" si="39"/>
        <v>0</v>
      </c>
      <c r="E95" s="5">
        <f t="shared" si="40"/>
        <v>0</v>
      </c>
      <c r="F95" s="5">
        <f t="shared" si="41"/>
        <v>1</v>
      </c>
      <c r="G95" s="6">
        <f t="shared" si="42"/>
        <v>0</v>
      </c>
      <c r="H95" s="5">
        <f t="shared" si="43"/>
        <v>6.2831853071795862</v>
      </c>
      <c r="I95" s="5">
        <f t="shared" si="44"/>
        <v>1</v>
      </c>
      <c r="J95" s="6">
        <f t="shared" si="45"/>
        <v>-2.45029690981724E-16</v>
      </c>
      <c r="K95" s="5">
        <f t="shared" si="46"/>
        <v>9.4247779607693793</v>
      </c>
      <c r="L95" s="5">
        <f t="shared" si="47"/>
        <v>-1</v>
      </c>
      <c r="M95" s="6">
        <f t="shared" si="48"/>
        <v>3.67544536472586E-16</v>
      </c>
      <c r="N95" s="5">
        <f t="shared" si="49"/>
        <v>15.707963267948966</v>
      </c>
      <c r="O95" s="5">
        <f t="shared" si="50"/>
        <v>-1</v>
      </c>
      <c r="P95" s="6">
        <f t="shared" si="51"/>
        <v>6.1257422745431001E-16</v>
      </c>
      <c r="Q95" s="5">
        <f t="shared" si="52"/>
        <v>6.2831853071795862</v>
      </c>
      <c r="R95" s="5">
        <f t="shared" si="53"/>
        <v>1</v>
      </c>
      <c r="S95" s="6">
        <f t="shared" si="54"/>
        <v>-2.45029690981724E-16</v>
      </c>
      <c r="T95" s="5">
        <f t="shared" si="55"/>
        <v>0</v>
      </c>
      <c r="U95" s="5">
        <f t="shared" si="56"/>
        <v>1</v>
      </c>
      <c r="V95" s="6">
        <f t="shared" si="57"/>
        <v>0</v>
      </c>
      <c r="W95" s="5">
        <f t="shared" si="58"/>
        <v>9.4247779607693793</v>
      </c>
      <c r="X95" s="5">
        <f t="shared" si="59"/>
        <v>-1</v>
      </c>
      <c r="Y95" s="6">
        <f t="shared" si="60"/>
        <v>3.67544536472586E-16</v>
      </c>
      <c r="Z95" s="5">
        <f t="shared" si="61"/>
        <v>15.707963267948966</v>
      </c>
      <c r="AA95" s="5">
        <f t="shared" si="62"/>
        <v>-1</v>
      </c>
      <c r="AB95" s="6">
        <f t="shared" si="63"/>
        <v>6.1257422745431001E-16</v>
      </c>
      <c r="AC95" s="19">
        <f t="shared" si="64"/>
        <v>5.2926413252052384E-14</v>
      </c>
      <c r="AD95" s="19">
        <f t="shared" si="65"/>
        <v>2.8012052197270263E-27</v>
      </c>
      <c r="AE95" s="19">
        <f t="shared" si="66"/>
        <v>0.40475960229486335</v>
      </c>
      <c r="AF95" s="19">
        <f t="shared" si="67"/>
        <v>6</v>
      </c>
      <c r="AG95" s="19">
        <f t="shared" si="68"/>
        <v>4</v>
      </c>
      <c r="AH95" s="19">
        <f t="shared" si="70"/>
        <v>9.5941631343898628</v>
      </c>
      <c r="AI95" s="19">
        <f t="shared" si="71"/>
        <v>6.4500527642317173E-25</v>
      </c>
      <c r="AJ95" s="19">
        <f t="shared" si="69"/>
        <v>23.191016928889379</v>
      </c>
      <c r="AK95" s="19">
        <f t="shared" si="72"/>
        <v>2.949481673695648E-30</v>
      </c>
      <c r="AL95">
        <f t="shared" si="73"/>
        <v>0.19553181916939325</v>
      </c>
    </row>
    <row r="96" spans="2:38" x14ac:dyDescent="0.25">
      <c r="B96" s="7">
        <f t="shared" si="37"/>
        <v>3</v>
      </c>
      <c r="C96" s="8">
        <f t="shared" si="38"/>
        <v>2</v>
      </c>
      <c r="D96" s="9">
        <f t="shared" si="39"/>
        <v>1</v>
      </c>
      <c r="E96" s="5">
        <f t="shared" si="40"/>
        <v>0</v>
      </c>
      <c r="F96" s="5">
        <f t="shared" si="41"/>
        <v>1</v>
      </c>
      <c r="G96" s="6">
        <f t="shared" si="42"/>
        <v>0</v>
      </c>
      <c r="H96" s="5">
        <f t="shared" si="43"/>
        <v>9.4247779607693793</v>
      </c>
      <c r="I96" s="5">
        <f t="shared" si="44"/>
        <v>-1</v>
      </c>
      <c r="J96" s="6">
        <f t="shared" si="45"/>
        <v>3.67544536472586E-16</v>
      </c>
      <c r="K96" s="5">
        <f t="shared" si="46"/>
        <v>12.566370614359172</v>
      </c>
      <c r="L96" s="5">
        <f t="shared" si="47"/>
        <v>1</v>
      </c>
      <c r="M96" s="6">
        <f t="shared" si="48"/>
        <v>-4.90059381963448E-16</v>
      </c>
      <c r="N96" s="5">
        <f t="shared" si="49"/>
        <v>15.707963267948966</v>
      </c>
      <c r="O96" s="5">
        <f t="shared" si="50"/>
        <v>-1</v>
      </c>
      <c r="P96" s="6">
        <f t="shared" si="51"/>
        <v>6.1257422745431001E-16</v>
      </c>
      <c r="Q96" s="5">
        <f t="shared" si="52"/>
        <v>6.2831853071795862</v>
      </c>
      <c r="R96" s="5">
        <f t="shared" si="53"/>
        <v>1</v>
      </c>
      <c r="S96" s="6">
        <f t="shared" si="54"/>
        <v>-2.45029690981724E-16</v>
      </c>
      <c r="T96" s="5">
        <f t="shared" si="55"/>
        <v>3.1415926535897931</v>
      </c>
      <c r="U96" s="5">
        <f t="shared" si="56"/>
        <v>-1</v>
      </c>
      <c r="V96" s="6">
        <f t="shared" si="57"/>
        <v>1.22514845490862E-16</v>
      </c>
      <c r="W96" s="5">
        <f t="shared" si="58"/>
        <v>9.4247779607693793</v>
      </c>
      <c r="X96" s="5">
        <f t="shared" si="59"/>
        <v>-1</v>
      </c>
      <c r="Y96" s="6">
        <f t="shared" si="60"/>
        <v>3.67544536472586E-16</v>
      </c>
      <c r="Z96" s="5">
        <f t="shared" si="61"/>
        <v>18.849555921538759</v>
      </c>
      <c r="AA96" s="5">
        <f t="shared" si="62"/>
        <v>1</v>
      </c>
      <c r="AB96" s="6">
        <f t="shared" si="63"/>
        <v>-7.3508907294517201E-16</v>
      </c>
      <c r="AC96" s="19">
        <f t="shared" si="64"/>
        <v>1.6662018986757232E-14</v>
      </c>
      <c r="AD96" s="19">
        <f t="shared" si="65"/>
        <v>2.776228767150585E-28</v>
      </c>
      <c r="AE96" s="19">
        <f t="shared" si="66"/>
        <v>0.42098898969753878</v>
      </c>
      <c r="AF96" s="19">
        <f t="shared" si="67"/>
        <v>6</v>
      </c>
      <c r="AG96" s="19">
        <f t="shared" si="68"/>
        <v>8</v>
      </c>
      <c r="AH96" s="19">
        <f t="shared" si="70"/>
        <v>8.6960725782410648</v>
      </c>
      <c r="AI96" s="19">
        <f t="shared" si="71"/>
        <v>1.1588297689412256E-25</v>
      </c>
      <c r="AJ96" s="19">
        <f t="shared" si="69"/>
        <v>24.120892331145466</v>
      </c>
      <c r="AK96" s="19">
        <f t="shared" si="72"/>
        <v>5.2990995443929948E-31</v>
      </c>
      <c r="AL96">
        <f t="shared" si="73"/>
        <v>0.18841917554825918</v>
      </c>
    </row>
    <row r="97" spans="2:38" x14ac:dyDescent="0.25">
      <c r="B97" s="7">
        <f t="shared" si="37"/>
        <v>3</v>
      </c>
      <c r="C97" s="8">
        <f t="shared" si="38"/>
        <v>2</v>
      </c>
      <c r="D97" s="9">
        <f t="shared" si="39"/>
        <v>2</v>
      </c>
      <c r="E97" s="5">
        <f t="shared" si="40"/>
        <v>0</v>
      </c>
      <c r="F97" s="5">
        <f t="shared" si="41"/>
        <v>1</v>
      </c>
      <c r="G97" s="6">
        <f t="shared" si="42"/>
        <v>0</v>
      </c>
      <c r="H97" s="5">
        <f t="shared" si="43"/>
        <v>12.566370614359172</v>
      </c>
      <c r="I97" s="5">
        <f t="shared" si="44"/>
        <v>1</v>
      </c>
      <c r="J97" s="6">
        <f t="shared" si="45"/>
        <v>-4.90059381963448E-16</v>
      </c>
      <c r="K97" s="5">
        <f t="shared" si="46"/>
        <v>15.707963267948966</v>
      </c>
      <c r="L97" s="5">
        <f t="shared" si="47"/>
        <v>-1</v>
      </c>
      <c r="M97" s="6">
        <f t="shared" si="48"/>
        <v>6.1257422745431001E-16</v>
      </c>
      <c r="N97" s="5">
        <f t="shared" si="49"/>
        <v>15.707963267948966</v>
      </c>
      <c r="O97" s="5">
        <f t="shared" si="50"/>
        <v>-1</v>
      </c>
      <c r="P97" s="6">
        <f t="shared" si="51"/>
        <v>6.1257422745431001E-16</v>
      </c>
      <c r="Q97" s="5">
        <f t="shared" si="52"/>
        <v>6.2831853071795862</v>
      </c>
      <c r="R97" s="5">
        <f t="shared" si="53"/>
        <v>1</v>
      </c>
      <c r="S97" s="6">
        <f t="shared" si="54"/>
        <v>-2.45029690981724E-16</v>
      </c>
      <c r="T97" s="5">
        <f t="shared" si="55"/>
        <v>6.2831853071795862</v>
      </c>
      <c r="U97" s="5">
        <f t="shared" si="56"/>
        <v>1</v>
      </c>
      <c r="V97" s="6">
        <f t="shared" si="57"/>
        <v>-2.45029690981724E-16</v>
      </c>
      <c r="W97" s="5">
        <f t="shared" si="58"/>
        <v>9.4247779607693793</v>
      </c>
      <c r="X97" s="5">
        <f t="shared" si="59"/>
        <v>-1</v>
      </c>
      <c r="Y97" s="6">
        <f t="shared" si="60"/>
        <v>3.67544536472586E-16</v>
      </c>
      <c r="Z97" s="5">
        <f t="shared" si="61"/>
        <v>21.991148575128552</v>
      </c>
      <c r="AA97" s="5">
        <f t="shared" si="62"/>
        <v>-1</v>
      </c>
      <c r="AB97" s="6">
        <f t="shared" si="63"/>
        <v>8.5760391843603401E-16</v>
      </c>
      <c r="AC97" s="19">
        <f t="shared" si="64"/>
        <v>5.2926413252052384E-14</v>
      </c>
      <c r="AD97" s="19">
        <f t="shared" si="65"/>
        <v>2.8012052197270263E-27</v>
      </c>
      <c r="AE97" s="19">
        <f t="shared" si="66"/>
        <v>0.46712931554659209</v>
      </c>
      <c r="AF97" s="19">
        <f t="shared" si="67"/>
        <v>9</v>
      </c>
      <c r="AG97" s="19">
        <f t="shared" si="68"/>
        <v>8</v>
      </c>
      <c r="AH97" s="19">
        <f t="shared" si="70"/>
        <v>6.7051298435724798</v>
      </c>
      <c r="AI97" s="19">
        <f t="shared" si="71"/>
        <v>1.3523360196069135E-24</v>
      </c>
      <c r="AJ97" s="19">
        <f t="shared" si="69"/>
        <v>26.764538267654601</v>
      </c>
      <c r="AK97" s="19">
        <f t="shared" si="72"/>
        <v>6.1839653911485698E-30</v>
      </c>
      <c r="AL97">
        <f t="shared" si="73"/>
        <v>0.17098761565061474</v>
      </c>
    </row>
    <row r="98" spans="2:38" x14ac:dyDescent="0.25">
      <c r="B98" s="7">
        <f t="shared" si="37"/>
        <v>3</v>
      </c>
      <c r="C98" s="8">
        <f t="shared" si="38"/>
        <v>2</v>
      </c>
      <c r="D98" s="9">
        <f t="shared" si="39"/>
        <v>3</v>
      </c>
      <c r="E98" s="5">
        <f t="shared" si="40"/>
        <v>0</v>
      </c>
      <c r="F98" s="5">
        <f t="shared" si="41"/>
        <v>1</v>
      </c>
      <c r="G98" s="6">
        <f t="shared" si="42"/>
        <v>0</v>
      </c>
      <c r="H98" s="5">
        <f t="shared" si="43"/>
        <v>15.707963267948966</v>
      </c>
      <c r="I98" s="5">
        <f t="shared" si="44"/>
        <v>-1</v>
      </c>
      <c r="J98" s="6">
        <f t="shared" si="45"/>
        <v>6.1257422745431001E-16</v>
      </c>
      <c r="K98" s="5">
        <f t="shared" si="46"/>
        <v>18.849555921538759</v>
      </c>
      <c r="L98" s="5">
        <f t="shared" si="47"/>
        <v>1</v>
      </c>
      <c r="M98" s="6">
        <f t="shared" si="48"/>
        <v>-7.3508907294517201E-16</v>
      </c>
      <c r="N98" s="5">
        <f t="shared" si="49"/>
        <v>15.707963267948966</v>
      </c>
      <c r="O98" s="5">
        <f t="shared" si="50"/>
        <v>-1</v>
      </c>
      <c r="P98" s="6">
        <f t="shared" si="51"/>
        <v>6.1257422745431001E-16</v>
      </c>
      <c r="Q98" s="5">
        <f t="shared" si="52"/>
        <v>6.2831853071795862</v>
      </c>
      <c r="R98" s="5">
        <f t="shared" si="53"/>
        <v>1</v>
      </c>
      <c r="S98" s="6">
        <f t="shared" si="54"/>
        <v>-2.45029690981724E-16</v>
      </c>
      <c r="T98" s="5">
        <f t="shared" si="55"/>
        <v>9.4247779607693793</v>
      </c>
      <c r="U98" s="5">
        <f t="shared" si="56"/>
        <v>-1</v>
      </c>
      <c r="V98" s="6">
        <f t="shared" si="57"/>
        <v>3.67544536472586E-16</v>
      </c>
      <c r="W98" s="5">
        <f t="shared" si="58"/>
        <v>9.4247779607693793</v>
      </c>
      <c r="X98" s="5">
        <f t="shared" si="59"/>
        <v>-1</v>
      </c>
      <c r="Y98" s="6">
        <f t="shared" si="60"/>
        <v>3.67544536472586E-16</v>
      </c>
      <c r="Z98" s="5">
        <f t="shared" si="61"/>
        <v>25.132741228718345</v>
      </c>
      <c r="AA98" s="5">
        <f t="shared" si="62"/>
        <v>1</v>
      </c>
      <c r="AB98" s="6">
        <f t="shared" si="63"/>
        <v>-9.8011876392689601E-16</v>
      </c>
      <c r="AC98" s="19">
        <f t="shared" si="64"/>
        <v>1.6662018986757232E-14</v>
      </c>
      <c r="AD98" s="19">
        <f t="shared" si="65"/>
        <v>2.776228767150585E-28</v>
      </c>
      <c r="AE98" s="19">
        <f t="shared" si="66"/>
        <v>0.53784512451469269</v>
      </c>
      <c r="AF98" s="19">
        <f t="shared" si="67"/>
        <v>3</v>
      </c>
      <c r="AG98" s="19">
        <f t="shared" si="68"/>
        <v>8</v>
      </c>
      <c r="AH98" s="19">
        <f t="shared" si="70"/>
        <v>4.7136454157363827</v>
      </c>
      <c r="AI98" s="19">
        <f t="shared" si="71"/>
        <v>3.1406779203155579E-26</v>
      </c>
      <c r="AJ98" s="19">
        <f t="shared" si="69"/>
        <v>30.81625566638014</v>
      </c>
      <c r="AK98" s="19">
        <f t="shared" si="72"/>
        <v>1.4361699520228164E-31</v>
      </c>
      <c r="AL98">
        <f t="shared" si="73"/>
        <v>0.15030650503070533</v>
      </c>
    </row>
    <row r="99" spans="2:38" x14ac:dyDescent="0.25">
      <c r="B99" s="7">
        <f t="shared" si="37"/>
        <v>3</v>
      </c>
      <c r="C99" s="8">
        <f t="shared" si="38"/>
        <v>2</v>
      </c>
      <c r="D99" s="9">
        <f t="shared" si="39"/>
        <v>4</v>
      </c>
      <c r="E99" s="5">
        <f t="shared" si="40"/>
        <v>0</v>
      </c>
      <c r="F99" s="5">
        <f t="shared" si="41"/>
        <v>1</v>
      </c>
      <c r="G99" s="6">
        <f t="shared" si="42"/>
        <v>0</v>
      </c>
      <c r="H99" s="5">
        <f t="shared" si="43"/>
        <v>18.849555921538759</v>
      </c>
      <c r="I99" s="5">
        <f t="shared" si="44"/>
        <v>1</v>
      </c>
      <c r="J99" s="6">
        <f t="shared" si="45"/>
        <v>-7.3508907294517201E-16</v>
      </c>
      <c r="K99" s="5">
        <f t="shared" si="46"/>
        <v>21.991148575128552</v>
      </c>
      <c r="L99" s="5">
        <f t="shared" si="47"/>
        <v>-1</v>
      </c>
      <c r="M99" s="6">
        <f t="shared" si="48"/>
        <v>8.5760391843603401E-16</v>
      </c>
      <c r="N99" s="5">
        <f t="shared" si="49"/>
        <v>15.707963267948966</v>
      </c>
      <c r="O99" s="5">
        <f t="shared" si="50"/>
        <v>-1</v>
      </c>
      <c r="P99" s="6">
        <f t="shared" si="51"/>
        <v>6.1257422745431001E-16</v>
      </c>
      <c r="Q99" s="5">
        <f t="shared" si="52"/>
        <v>6.2831853071795862</v>
      </c>
      <c r="R99" s="5">
        <f t="shared" si="53"/>
        <v>1</v>
      </c>
      <c r="S99" s="6">
        <f t="shared" si="54"/>
        <v>-2.45029690981724E-16</v>
      </c>
      <c r="T99" s="5">
        <f t="shared" si="55"/>
        <v>12.566370614359172</v>
      </c>
      <c r="U99" s="5">
        <f t="shared" si="56"/>
        <v>1</v>
      </c>
      <c r="V99" s="6">
        <f t="shared" si="57"/>
        <v>-4.90059381963448E-16</v>
      </c>
      <c r="W99" s="5">
        <f t="shared" si="58"/>
        <v>9.4247779607693793</v>
      </c>
      <c r="X99" s="5">
        <f t="shared" si="59"/>
        <v>-1</v>
      </c>
      <c r="Y99" s="6">
        <f t="shared" si="60"/>
        <v>3.67544536472586E-16</v>
      </c>
      <c r="Z99" s="5">
        <f t="shared" si="61"/>
        <v>28.274333882308138</v>
      </c>
      <c r="AA99" s="5">
        <f t="shared" si="62"/>
        <v>-1</v>
      </c>
      <c r="AB99" s="6">
        <f t="shared" si="63"/>
        <v>1.102633609417758E-15</v>
      </c>
      <c r="AC99" s="19">
        <f t="shared" si="64"/>
        <v>5.2926413252052384E-14</v>
      </c>
      <c r="AD99" s="19">
        <f t="shared" si="65"/>
        <v>2.8012052197270263E-27</v>
      </c>
      <c r="AE99" s="19">
        <f t="shared" si="66"/>
        <v>0.62879039910203238</v>
      </c>
      <c r="AF99" s="19">
        <f t="shared" si="67"/>
        <v>6</v>
      </c>
      <c r="AG99" s="19">
        <f t="shared" si="68"/>
        <v>8</v>
      </c>
      <c r="AH99" s="19">
        <f t="shared" si="70"/>
        <v>3.1895928214412224</v>
      </c>
      <c r="AI99" s="19">
        <f t="shared" si="71"/>
        <v>4.2886579489080023E-25</v>
      </c>
      <c r="AJ99" s="19">
        <f t="shared" si="69"/>
        <v>36.027036066893082</v>
      </c>
      <c r="AK99" s="19">
        <f t="shared" si="72"/>
        <v>1.961118534595432E-30</v>
      </c>
      <c r="AL99">
        <f t="shared" si="73"/>
        <v>0.13091521341482157</v>
      </c>
    </row>
    <row r="100" spans="2:38" x14ac:dyDescent="0.25">
      <c r="B100" s="7">
        <f t="shared" si="37"/>
        <v>3</v>
      </c>
      <c r="C100" s="8">
        <f t="shared" si="38"/>
        <v>3</v>
      </c>
      <c r="D100" s="9">
        <f t="shared" si="39"/>
        <v>0</v>
      </c>
      <c r="E100" s="5">
        <f t="shared" si="40"/>
        <v>0</v>
      </c>
      <c r="F100" s="5">
        <f t="shared" si="41"/>
        <v>1</v>
      </c>
      <c r="G100" s="6">
        <f t="shared" si="42"/>
        <v>0</v>
      </c>
      <c r="H100" s="5">
        <f t="shared" si="43"/>
        <v>9.4247779607693793</v>
      </c>
      <c r="I100" s="5">
        <f t="shared" si="44"/>
        <v>-1</v>
      </c>
      <c r="J100" s="6">
        <f t="shared" si="45"/>
        <v>3.67544536472586E-16</v>
      </c>
      <c r="K100" s="5">
        <f t="shared" si="46"/>
        <v>9.4247779607693793</v>
      </c>
      <c r="L100" s="5">
        <f t="shared" si="47"/>
        <v>-1</v>
      </c>
      <c r="M100" s="6">
        <f t="shared" si="48"/>
        <v>3.67544536472586E-16</v>
      </c>
      <c r="N100" s="5">
        <f t="shared" si="49"/>
        <v>18.849555921538759</v>
      </c>
      <c r="O100" s="5">
        <f t="shared" si="50"/>
        <v>1</v>
      </c>
      <c r="P100" s="6">
        <f t="shared" si="51"/>
        <v>-7.3508907294517201E-16</v>
      </c>
      <c r="Q100" s="5">
        <f t="shared" si="52"/>
        <v>9.4247779607693793</v>
      </c>
      <c r="R100" s="5">
        <f t="shared" si="53"/>
        <v>-1</v>
      </c>
      <c r="S100" s="6">
        <f t="shared" si="54"/>
        <v>3.67544536472586E-16</v>
      </c>
      <c r="T100" s="5">
        <f t="shared" si="55"/>
        <v>0</v>
      </c>
      <c r="U100" s="5">
        <f t="shared" si="56"/>
        <v>1</v>
      </c>
      <c r="V100" s="6">
        <f t="shared" si="57"/>
        <v>0</v>
      </c>
      <c r="W100" s="5">
        <f t="shared" si="58"/>
        <v>9.4247779607693793</v>
      </c>
      <c r="X100" s="5">
        <f t="shared" si="59"/>
        <v>-1</v>
      </c>
      <c r="Y100" s="6">
        <f t="shared" si="60"/>
        <v>3.67544536472586E-16</v>
      </c>
      <c r="Z100" s="5">
        <f t="shared" si="61"/>
        <v>18.849555921538759</v>
      </c>
      <c r="AA100" s="5">
        <f t="shared" si="62"/>
        <v>1</v>
      </c>
      <c r="AB100" s="6">
        <f t="shared" si="63"/>
        <v>-7.3508907294517201E-16</v>
      </c>
      <c r="AC100" s="19">
        <f t="shared" si="64"/>
        <v>0</v>
      </c>
      <c r="AD100" s="19">
        <f t="shared" si="65"/>
        <v>0</v>
      </c>
      <c r="AE100" s="19">
        <f t="shared" si="66"/>
        <v>0.48180631555330489</v>
      </c>
      <c r="AF100" s="19">
        <f t="shared" si="67"/>
        <v>6</v>
      </c>
      <c r="AG100" s="19">
        <f t="shared" si="68"/>
        <v>4</v>
      </c>
      <c r="AH100" s="19">
        <f t="shared" si="70"/>
        <v>6.2061001381864953</v>
      </c>
      <c r="AI100" s="19">
        <f t="shared" si="71"/>
        <v>0</v>
      </c>
      <c r="AJ100" s="19">
        <f t="shared" si="69"/>
        <v>27.605468423952722</v>
      </c>
      <c r="AK100" s="19">
        <f t="shared" si="72"/>
        <v>0</v>
      </c>
      <c r="AL100">
        <f t="shared" si="73"/>
        <v>0.16617009357883866</v>
      </c>
    </row>
    <row r="101" spans="2:38" x14ac:dyDescent="0.25">
      <c r="B101" s="7">
        <f t="shared" si="37"/>
        <v>3</v>
      </c>
      <c r="C101" s="8">
        <f t="shared" si="38"/>
        <v>3</v>
      </c>
      <c r="D101" s="9">
        <f t="shared" si="39"/>
        <v>1</v>
      </c>
      <c r="E101" s="5">
        <f t="shared" si="40"/>
        <v>0</v>
      </c>
      <c r="F101" s="5">
        <f t="shared" si="41"/>
        <v>1</v>
      </c>
      <c r="G101" s="6">
        <f t="shared" si="42"/>
        <v>0</v>
      </c>
      <c r="H101" s="5">
        <f t="shared" si="43"/>
        <v>12.566370614359172</v>
      </c>
      <c r="I101" s="5">
        <f t="shared" si="44"/>
        <v>1</v>
      </c>
      <c r="J101" s="6">
        <f t="shared" si="45"/>
        <v>-4.90059381963448E-16</v>
      </c>
      <c r="K101" s="5">
        <f t="shared" si="46"/>
        <v>12.566370614359172</v>
      </c>
      <c r="L101" s="5">
        <f t="shared" si="47"/>
        <v>1</v>
      </c>
      <c r="M101" s="6">
        <f t="shared" si="48"/>
        <v>-4.90059381963448E-16</v>
      </c>
      <c r="N101" s="5">
        <f t="shared" si="49"/>
        <v>18.849555921538759</v>
      </c>
      <c r="O101" s="5">
        <f t="shared" si="50"/>
        <v>1</v>
      </c>
      <c r="P101" s="6">
        <f t="shared" si="51"/>
        <v>-7.3508907294517201E-16</v>
      </c>
      <c r="Q101" s="5">
        <f t="shared" si="52"/>
        <v>9.4247779607693793</v>
      </c>
      <c r="R101" s="5">
        <f t="shared" si="53"/>
        <v>-1</v>
      </c>
      <c r="S101" s="6">
        <f t="shared" si="54"/>
        <v>3.67544536472586E-16</v>
      </c>
      <c r="T101" s="5">
        <f t="shared" si="55"/>
        <v>3.1415926535897931</v>
      </c>
      <c r="U101" s="5">
        <f t="shared" si="56"/>
        <v>-1</v>
      </c>
      <c r="V101" s="6">
        <f t="shared" si="57"/>
        <v>1.22514845490862E-16</v>
      </c>
      <c r="W101" s="5">
        <f t="shared" si="58"/>
        <v>9.4247779607693793</v>
      </c>
      <c r="X101" s="5">
        <f t="shared" si="59"/>
        <v>-1</v>
      </c>
      <c r="Y101" s="6">
        <f t="shared" si="60"/>
        <v>3.67544536472586E-16</v>
      </c>
      <c r="Z101" s="5">
        <f t="shared" si="61"/>
        <v>21.991148575128552</v>
      </c>
      <c r="AA101" s="5">
        <f t="shared" si="62"/>
        <v>-1</v>
      </c>
      <c r="AB101" s="6">
        <f t="shared" si="63"/>
        <v>8.5760391843603401E-16</v>
      </c>
      <c r="AC101" s="19">
        <f t="shared" si="64"/>
        <v>136</v>
      </c>
      <c r="AD101" s="19">
        <f t="shared" si="65"/>
        <v>18496</v>
      </c>
      <c r="AE101" s="19">
        <f t="shared" si="66"/>
        <v>0.49618982589047284</v>
      </c>
      <c r="AF101" s="19">
        <f t="shared" si="67"/>
        <v>3</v>
      </c>
      <c r="AG101" s="19">
        <f t="shared" si="68"/>
        <v>8</v>
      </c>
      <c r="AH101" s="19">
        <f t="shared" si="70"/>
        <v>5.7660760006764864</v>
      </c>
      <c r="AI101" s="19">
        <f t="shared" si="71"/>
        <v>2559584.2010042951</v>
      </c>
      <c r="AJ101" s="19">
        <f t="shared" si="69"/>
        <v>28.429582860855238</v>
      </c>
      <c r="AK101" s="19">
        <f t="shared" si="72"/>
        <v>11.704472768049241</v>
      </c>
      <c r="AL101">
        <f t="shared" si="73"/>
        <v>0.16173809237874603</v>
      </c>
    </row>
    <row r="102" spans="2:38" x14ac:dyDescent="0.25">
      <c r="B102" s="7">
        <f t="shared" si="37"/>
        <v>3</v>
      </c>
      <c r="C102" s="8">
        <f t="shared" si="38"/>
        <v>3</v>
      </c>
      <c r="D102" s="9">
        <f t="shared" si="39"/>
        <v>2</v>
      </c>
      <c r="E102" s="5">
        <f t="shared" si="40"/>
        <v>0</v>
      </c>
      <c r="F102" s="5">
        <f t="shared" si="41"/>
        <v>1</v>
      </c>
      <c r="G102" s="6">
        <f t="shared" si="42"/>
        <v>0</v>
      </c>
      <c r="H102" s="5">
        <f t="shared" si="43"/>
        <v>15.707963267948966</v>
      </c>
      <c r="I102" s="5">
        <f t="shared" si="44"/>
        <v>-1</v>
      </c>
      <c r="J102" s="6">
        <f t="shared" si="45"/>
        <v>6.1257422745431001E-16</v>
      </c>
      <c r="K102" s="5">
        <f t="shared" si="46"/>
        <v>15.707963267948966</v>
      </c>
      <c r="L102" s="5">
        <f t="shared" si="47"/>
        <v>-1</v>
      </c>
      <c r="M102" s="6">
        <f t="shared" si="48"/>
        <v>6.1257422745431001E-16</v>
      </c>
      <c r="N102" s="5">
        <f t="shared" si="49"/>
        <v>18.849555921538759</v>
      </c>
      <c r="O102" s="5">
        <f t="shared" si="50"/>
        <v>1</v>
      </c>
      <c r="P102" s="6">
        <f t="shared" si="51"/>
        <v>-7.3508907294517201E-16</v>
      </c>
      <c r="Q102" s="5">
        <f t="shared" si="52"/>
        <v>9.4247779607693793</v>
      </c>
      <c r="R102" s="5">
        <f t="shared" si="53"/>
        <v>-1</v>
      </c>
      <c r="S102" s="6">
        <f t="shared" si="54"/>
        <v>3.67544536472586E-16</v>
      </c>
      <c r="T102" s="5">
        <f t="shared" si="55"/>
        <v>6.2831853071795862</v>
      </c>
      <c r="U102" s="5">
        <f t="shared" si="56"/>
        <v>1</v>
      </c>
      <c r="V102" s="6">
        <f t="shared" si="57"/>
        <v>-2.45029690981724E-16</v>
      </c>
      <c r="W102" s="5">
        <f t="shared" si="58"/>
        <v>9.4247779607693793</v>
      </c>
      <c r="X102" s="5">
        <f t="shared" si="59"/>
        <v>-1</v>
      </c>
      <c r="Y102" s="6">
        <f t="shared" si="60"/>
        <v>3.67544536472586E-16</v>
      </c>
      <c r="Z102" s="5">
        <f t="shared" si="61"/>
        <v>25.132741228718345</v>
      </c>
      <c r="AA102" s="5">
        <f t="shared" si="62"/>
        <v>1</v>
      </c>
      <c r="AB102" s="6">
        <f t="shared" si="63"/>
        <v>-9.8011876392689601E-16</v>
      </c>
      <c r="AC102" s="19">
        <f t="shared" si="64"/>
        <v>1.6662018986757232E-14</v>
      </c>
      <c r="AD102" s="19">
        <f t="shared" si="65"/>
        <v>2.776228767150585E-28</v>
      </c>
      <c r="AE102" s="19">
        <f t="shared" si="66"/>
        <v>0.53784512451469269</v>
      </c>
      <c r="AF102" s="19">
        <f t="shared" si="67"/>
        <v>3</v>
      </c>
      <c r="AG102" s="19">
        <f t="shared" si="68"/>
        <v>8</v>
      </c>
      <c r="AH102" s="19">
        <f t="shared" si="70"/>
        <v>4.7136454157363827</v>
      </c>
      <c r="AI102" s="19">
        <f t="shared" si="71"/>
        <v>3.1406779203155579E-26</v>
      </c>
      <c r="AJ102" s="19">
        <f t="shared" si="69"/>
        <v>30.81625566638014</v>
      </c>
      <c r="AK102" s="19">
        <f t="shared" si="72"/>
        <v>1.4361699520228164E-31</v>
      </c>
      <c r="AL102">
        <f t="shared" si="73"/>
        <v>0.15030650503070533</v>
      </c>
    </row>
    <row r="103" spans="2:38" x14ac:dyDescent="0.25">
      <c r="B103" s="7">
        <f t="shared" si="37"/>
        <v>3</v>
      </c>
      <c r="C103" s="8">
        <f t="shared" si="38"/>
        <v>3</v>
      </c>
      <c r="D103" s="9">
        <f t="shared" si="39"/>
        <v>3</v>
      </c>
      <c r="E103" s="5">
        <f t="shared" si="40"/>
        <v>0</v>
      </c>
      <c r="F103" s="5">
        <f t="shared" si="41"/>
        <v>1</v>
      </c>
      <c r="G103" s="6">
        <f t="shared" si="42"/>
        <v>0</v>
      </c>
      <c r="H103" s="5">
        <f t="shared" si="43"/>
        <v>18.849555921538759</v>
      </c>
      <c r="I103" s="5">
        <f t="shared" si="44"/>
        <v>1</v>
      </c>
      <c r="J103" s="6">
        <f t="shared" si="45"/>
        <v>-7.3508907294517201E-16</v>
      </c>
      <c r="K103" s="5">
        <f t="shared" si="46"/>
        <v>18.849555921538759</v>
      </c>
      <c r="L103" s="5">
        <f t="shared" si="47"/>
        <v>1</v>
      </c>
      <c r="M103" s="6">
        <f t="shared" si="48"/>
        <v>-7.3508907294517201E-16</v>
      </c>
      <c r="N103" s="5">
        <f t="shared" si="49"/>
        <v>18.849555921538759</v>
      </c>
      <c r="O103" s="5">
        <f t="shared" si="50"/>
        <v>1</v>
      </c>
      <c r="P103" s="6">
        <f t="shared" si="51"/>
        <v>-7.3508907294517201E-16</v>
      </c>
      <c r="Q103" s="5">
        <f t="shared" si="52"/>
        <v>9.4247779607693793</v>
      </c>
      <c r="R103" s="5">
        <f t="shared" si="53"/>
        <v>-1</v>
      </c>
      <c r="S103" s="6">
        <f t="shared" si="54"/>
        <v>3.67544536472586E-16</v>
      </c>
      <c r="T103" s="5">
        <f t="shared" si="55"/>
        <v>9.4247779607693793</v>
      </c>
      <c r="U103" s="5">
        <f t="shared" si="56"/>
        <v>-1</v>
      </c>
      <c r="V103" s="6">
        <f t="shared" si="57"/>
        <v>3.67544536472586E-16</v>
      </c>
      <c r="W103" s="5">
        <f t="shared" si="58"/>
        <v>9.4247779607693793</v>
      </c>
      <c r="X103" s="5">
        <f t="shared" si="59"/>
        <v>-1</v>
      </c>
      <c r="Y103" s="6">
        <f t="shared" si="60"/>
        <v>3.67544536472586E-16</v>
      </c>
      <c r="Z103" s="5">
        <f t="shared" si="61"/>
        <v>28.274333882308138</v>
      </c>
      <c r="AA103" s="5">
        <f t="shared" si="62"/>
        <v>-1</v>
      </c>
      <c r="AB103" s="6">
        <f t="shared" si="63"/>
        <v>1.102633609417758E-15</v>
      </c>
      <c r="AC103" s="19">
        <f t="shared" si="64"/>
        <v>136</v>
      </c>
      <c r="AD103" s="19">
        <f t="shared" si="65"/>
        <v>18496</v>
      </c>
      <c r="AE103" s="19">
        <f t="shared" si="66"/>
        <v>0.6034943485524723</v>
      </c>
      <c r="AF103" s="19">
        <f t="shared" si="67"/>
        <v>1</v>
      </c>
      <c r="AG103" s="19">
        <f t="shared" si="68"/>
        <v>8</v>
      </c>
      <c r="AH103" s="19">
        <f t="shared" si="70"/>
        <v>3.5344104394679641</v>
      </c>
      <c r="AI103" s="19">
        <f t="shared" si="71"/>
        <v>522979.64390719571</v>
      </c>
      <c r="AJ103" s="19">
        <f t="shared" si="69"/>
        <v>34.577679132053703</v>
      </c>
      <c r="AK103" s="19">
        <f t="shared" si="72"/>
        <v>2.3914825689086951</v>
      </c>
      <c r="AL103">
        <f t="shared" si="73"/>
        <v>0.13567731325956206</v>
      </c>
    </row>
    <row r="104" spans="2:38" x14ac:dyDescent="0.25">
      <c r="B104" s="7">
        <f t="shared" si="37"/>
        <v>3</v>
      </c>
      <c r="C104" s="8">
        <f t="shared" si="38"/>
        <v>3</v>
      </c>
      <c r="D104" s="9">
        <f t="shared" si="39"/>
        <v>4</v>
      </c>
      <c r="E104" s="5">
        <f t="shared" si="40"/>
        <v>0</v>
      </c>
      <c r="F104" s="5">
        <f t="shared" si="41"/>
        <v>1</v>
      </c>
      <c r="G104" s="6">
        <f t="shared" si="42"/>
        <v>0</v>
      </c>
      <c r="H104" s="5">
        <f t="shared" si="43"/>
        <v>21.991148575128552</v>
      </c>
      <c r="I104" s="5">
        <f t="shared" si="44"/>
        <v>-1</v>
      </c>
      <c r="J104" s="6">
        <f t="shared" si="45"/>
        <v>8.5760391843603401E-16</v>
      </c>
      <c r="K104" s="5">
        <f t="shared" si="46"/>
        <v>21.991148575128552</v>
      </c>
      <c r="L104" s="5">
        <f t="shared" si="47"/>
        <v>-1</v>
      </c>
      <c r="M104" s="6">
        <f t="shared" si="48"/>
        <v>8.5760391843603401E-16</v>
      </c>
      <c r="N104" s="5">
        <f t="shared" si="49"/>
        <v>18.849555921538759</v>
      </c>
      <c r="O104" s="5">
        <f t="shared" si="50"/>
        <v>1</v>
      </c>
      <c r="P104" s="6">
        <f t="shared" si="51"/>
        <v>-7.3508907294517201E-16</v>
      </c>
      <c r="Q104" s="5">
        <f t="shared" si="52"/>
        <v>9.4247779607693793</v>
      </c>
      <c r="R104" s="5">
        <f t="shared" si="53"/>
        <v>-1</v>
      </c>
      <c r="S104" s="6">
        <f t="shared" si="54"/>
        <v>3.67544536472586E-16</v>
      </c>
      <c r="T104" s="5">
        <f t="shared" si="55"/>
        <v>12.566370614359172</v>
      </c>
      <c r="U104" s="5">
        <f t="shared" si="56"/>
        <v>1</v>
      </c>
      <c r="V104" s="6">
        <f t="shared" si="57"/>
        <v>-4.90059381963448E-16</v>
      </c>
      <c r="W104" s="5">
        <f t="shared" si="58"/>
        <v>9.4247779607693793</v>
      </c>
      <c r="X104" s="5">
        <f t="shared" si="59"/>
        <v>-1</v>
      </c>
      <c r="Y104" s="6">
        <f t="shared" si="60"/>
        <v>3.67544536472586E-16</v>
      </c>
      <c r="Z104" s="5">
        <f t="shared" si="61"/>
        <v>31.415926535897931</v>
      </c>
      <c r="AA104" s="5">
        <f t="shared" si="62"/>
        <v>1</v>
      </c>
      <c r="AB104" s="6">
        <f t="shared" si="63"/>
        <v>-1.22514845490862E-15</v>
      </c>
      <c r="AC104" s="19">
        <f t="shared" si="64"/>
        <v>3.3324037973514464E-14</v>
      </c>
      <c r="AD104" s="19">
        <f t="shared" si="65"/>
        <v>1.110491506860234E-27</v>
      </c>
      <c r="AE104" s="19">
        <f t="shared" si="66"/>
        <v>0.69041311198596311</v>
      </c>
      <c r="AF104" s="19">
        <f t="shared" si="67"/>
        <v>3</v>
      </c>
      <c r="AG104" s="19">
        <f t="shared" si="68"/>
        <v>8</v>
      </c>
      <c r="AH104" s="19">
        <f t="shared" si="70"/>
        <v>2.5248025680831088</v>
      </c>
      <c r="AI104" s="19">
        <f t="shared" si="71"/>
        <v>6.7290523400524798E-26</v>
      </c>
      <c r="AJ104" s="19">
        <f t="shared" si="69"/>
        <v>39.557757437288757</v>
      </c>
      <c r="AK104" s="19">
        <f t="shared" si="72"/>
        <v>3.0770626665854356E-31</v>
      </c>
      <c r="AL104">
        <f t="shared" si="73"/>
        <v>0.12090650252546872</v>
      </c>
    </row>
    <row r="105" spans="2:38" x14ac:dyDescent="0.25">
      <c r="B105" s="7">
        <f t="shared" si="37"/>
        <v>3</v>
      </c>
      <c r="C105" s="8">
        <f t="shared" si="38"/>
        <v>4</v>
      </c>
      <c r="D105" s="9">
        <f t="shared" si="39"/>
        <v>0</v>
      </c>
      <c r="E105" s="5">
        <f t="shared" si="40"/>
        <v>0</v>
      </c>
      <c r="F105" s="5">
        <f t="shared" si="41"/>
        <v>1</v>
      </c>
      <c r="G105" s="6">
        <f t="shared" si="42"/>
        <v>0</v>
      </c>
      <c r="H105" s="5">
        <f t="shared" si="43"/>
        <v>12.566370614359172</v>
      </c>
      <c r="I105" s="5">
        <f t="shared" si="44"/>
        <v>1</v>
      </c>
      <c r="J105" s="6">
        <f t="shared" si="45"/>
        <v>-4.90059381963448E-16</v>
      </c>
      <c r="K105" s="5">
        <f t="shared" si="46"/>
        <v>9.4247779607693793</v>
      </c>
      <c r="L105" s="5">
        <f t="shared" si="47"/>
        <v>-1</v>
      </c>
      <c r="M105" s="6">
        <f t="shared" si="48"/>
        <v>3.67544536472586E-16</v>
      </c>
      <c r="N105" s="5">
        <f t="shared" si="49"/>
        <v>21.991148575128552</v>
      </c>
      <c r="O105" s="5">
        <f t="shared" si="50"/>
        <v>-1</v>
      </c>
      <c r="P105" s="6">
        <f t="shared" si="51"/>
        <v>8.5760391843603401E-16</v>
      </c>
      <c r="Q105" s="5">
        <f t="shared" si="52"/>
        <v>12.566370614359172</v>
      </c>
      <c r="R105" s="5">
        <f t="shared" si="53"/>
        <v>1</v>
      </c>
      <c r="S105" s="6">
        <f t="shared" si="54"/>
        <v>-4.90059381963448E-16</v>
      </c>
      <c r="T105" s="5">
        <f t="shared" si="55"/>
        <v>0</v>
      </c>
      <c r="U105" s="5">
        <f t="shared" si="56"/>
        <v>1</v>
      </c>
      <c r="V105" s="6">
        <f t="shared" si="57"/>
        <v>0</v>
      </c>
      <c r="W105" s="5">
        <f t="shared" si="58"/>
        <v>9.4247779607693793</v>
      </c>
      <c r="X105" s="5">
        <f t="shared" si="59"/>
        <v>-1</v>
      </c>
      <c r="Y105" s="6">
        <f t="shared" si="60"/>
        <v>3.67544536472586E-16</v>
      </c>
      <c r="Z105" s="5">
        <f t="shared" si="61"/>
        <v>21.991148575128552</v>
      </c>
      <c r="AA105" s="5">
        <f t="shared" si="62"/>
        <v>-1</v>
      </c>
      <c r="AB105" s="6">
        <f t="shared" si="63"/>
        <v>8.5760391843603401E-16</v>
      </c>
      <c r="AC105" s="19">
        <f t="shared" si="64"/>
        <v>5.2926413252052384E-14</v>
      </c>
      <c r="AD105" s="19">
        <f t="shared" si="65"/>
        <v>2.8012052197270263E-27</v>
      </c>
      <c r="AE105" s="19">
        <f t="shared" si="66"/>
        <v>0.57770079490641812</v>
      </c>
      <c r="AF105" s="19">
        <f t="shared" si="67"/>
        <v>6</v>
      </c>
      <c r="AG105" s="19">
        <f t="shared" si="68"/>
        <v>4</v>
      </c>
      <c r="AH105" s="19">
        <f t="shared" si="70"/>
        <v>3.9422357063108877</v>
      </c>
      <c r="AI105" s="19">
        <f t="shared" si="71"/>
        <v>2.6503226970989567E-25</v>
      </c>
      <c r="AJ105" s="19">
        <f t="shared" si="69"/>
        <v>33.099817369490523</v>
      </c>
      <c r="AK105" s="19">
        <f t="shared" si="72"/>
        <v>1.2119401980433424E-30</v>
      </c>
      <c r="AL105">
        <f t="shared" si="73"/>
        <v>0.14099999999999999</v>
      </c>
    </row>
    <row r="106" spans="2:38" x14ac:dyDescent="0.25">
      <c r="B106" s="7">
        <f t="shared" si="37"/>
        <v>3</v>
      </c>
      <c r="C106" s="8">
        <f t="shared" si="38"/>
        <v>4</v>
      </c>
      <c r="D106" s="9">
        <f t="shared" si="39"/>
        <v>1</v>
      </c>
      <c r="E106" s="5">
        <f t="shared" si="40"/>
        <v>0</v>
      </c>
      <c r="F106" s="5">
        <f t="shared" si="41"/>
        <v>1</v>
      </c>
      <c r="G106" s="6">
        <f t="shared" si="42"/>
        <v>0</v>
      </c>
      <c r="H106" s="5">
        <f t="shared" si="43"/>
        <v>15.707963267948966</v>
      </c>
      <c r="I106" s="5">
        <f t="shared" si="44"/>
        <v>-1</v>
      </c>
      <c r="J106" s="6">
        <f t="shared" si="45"/>
        <v>6.1257422745431001E-16</v>
      </c>
      <c r="K106" s="5">
        <f t="shared" si="46"/>
        <v>12.566370614359172</v>
      </c>
      <c r="L106" s="5">
        <f t="shared" si="47"/>
        <v>1</v>
      </c>
      <c r="M106" s="6">
        <f t="shared" si="48"/>
        <v>-4.90059381963448E-16</v>
      </c>
      <c r="N106" s="5">
        <f t="shared" si="49"/>
        <v>21.991148575128552</v>
      </c>
      <c r="O106" s="5">
        <f t="shared" si="50"/>
        <v>-1</v>
      </c>
      <c r="P106" s="6">
        <f t="shared" si="51"/>
        <v>8.5760391843603401E-16</v>
      </c>
      <c r="Q106" s="5">
        <f t="shared" si="52"/>
        <v>12.566370614359172</v>
      </c>
      <c r="R106" s="5">
        <f t="shared" si="53"/>
        <v>1</v>
      </c>
      <c r="S106" s="6">
        <f t="shared" si="54"/>
        <v>-4.90059381963448E-16</v>
      </c>
      <c r="T106" s="5">
        <f t="shared" si="55"/>
        <v>3.1415926535897931</v>
      </c>
      <c r="U106" s="5">
        <f t="shared" si="56"/>
        <v>-1</v>
      </c>
      <c r="V106" s="6">
        <f t="shared" si="57"/>
        <v>1.22514845490862E-16</v>
      </c>
      <c r="W106" s="5">
        <f t="shared" si="58"/>
        <v>9.4247779607693793</v>
      </c>
      <c r="X106" s="5">
        <f t="shared" si="59"/>
        <v>-1</v>
      </c>
      <c r="Y106" s="6">
        <f t="shared" si="60"/>
        <v>3.67544536472586E-16</v>
      </c>
      <c r="Z106" s="5">
        <f t="shared" si="61"/>
        <v>25.132741228718345</v>
      </c>
      <c r="AA106" s="5">
        <f t="shared" si="62"/>
        <v>1</v>
      </c>
      <c r="AB106" s="6">
        <f t="shared" si="63"/>
        <v>-9.8011876392689601E-16</v>
      </c>
      <c r="AC106" s="19">
        <f t="shared" si="64"/>
        <v>3.3324037973514464E-14</v>
      </c>
      <c r="AD106" s="19">
        <f t="shared" si="65"/>
        <v>1.110491506860234E-27</v>
      </c>
      <c r="AE106" s="19">
        <f t="shared" si="66"/>
        <v>0.59066585796970938</v>
      </c>
      <c r="AF106" s="19">
        <f t="shared" si="67"/>
        <v>6</v>
      </c>
      <c r="AG106" s="19">
        <f t="shared" si="68"/>
        <v>8</v>
      </c>
      <c r="AH106" s="19">
        <f t="shared" si="70"/>
        <v>3.7294546406675044</v>
      </c>
      <c r="AI106" s="19">
        <f t="shared" si="71"/>
        <v>1.9879332977672398E-25</v>
      </c>
      <c r="AJ106" s="19">
        <f t="shared" si="69"/>
        <v>33.842660764138067</v>
      </c>
      <c r="AK106" s="19">
        <f t="shared" si="72"/>
        <v>9.0904261478428836E-31</v>
      </c>
      <c r="AL106">
        <f t="shared" si="73"/>
        <v>0.13826187527241973</v>
      </c>
    </row>
    <row r="107" spans="2:38" x14ac:dyDescent="0.25">
      <c r="B107" s="7">
        <f t="shared" si="37"/>
        <v>3</v>
      </c>
      <c r="C107" s="8">
        <f t="shared" si="38"/>
        <v>4</v>
      </c>
      <c r="D107" s="9">
        <f t="shared" si="39"/>
        <v>2</v>
      </c>
      <c r="E107" s="5">
        <f t="shared" si="40"/>
        <v>0</v>
      </c>
      <c r="F107" s="5">
        <f t="shared" si="41"/>
        <v>1</v>
      </c>
      <c r="G107" s="6">
        <f t="shared" si="42"/>
        <v>0</v>
      </c>
      <c r="H107" s="5">
        <f t="shared" si="43"/>
        <v>18.849555921538759</v>
      </c>
      <c r="I107" s="5">
        <f t="shared" si="44"/>
        <v>1</v>
      </c>
      <c r="J107" s="6">
        <f t="shared" si="45"/>
        <v>-7.3508907294517201E-16</v>
      </c>
      <c r="K107" s="5">
        <f t="shared" si="46"/>
        <v>15.707963267948966</v>
      </c>
      <c r="L107" s="5">
        <f t="shared" si="47"/>
        <v>-1</v>
      </c>
      <c r="M107" s="6">
        <f t="shared" si="48"/>
        <v>6.1257422745431001E-16</v>
      </c>
      <c r="N107" s="5">
        <f t="shared" si="49"/>
        <v>21.991148575128552</v>
      </c>
      <c r="O107" s="5">
        <f t="shared" si="50"/>
        <v>-1</v>
      </c>
      <c r="P107" s="6">
        <f t="shared" si="51"/>
        <v>8.5760391843603401E-16</v>
      </c>
      <c r="Q107" s="5">
        <f t="shared" si="52"/>
        <v>12.566370614359172</v>
      </c>
      <c r="R107" s="5">
        <f t="shared" si="53"/>
        <v>1</v>
      </c>
      <c r="S107" s="6">
        <f t="shared" si="54"/>
        <v>-4.90059381963448E-16</v>
      </c>
      <c r="T107" s="5">
        <f t="shared" si="55"/>
        <v>6.2831853071795862</v>
      </c>
      <c r="U107" s="5">
        <f t="shared" si="56"/>
        <v>1</v>
      </c>
      <c r="V107" s="6">
        <f t="shared" si="57"/>
        <v>-2.45029690981724E-16</v>
      </c>
      <c r="W107" s="5">
        <f t="shared" si="58"/>
        <v>9.4247779607693793</v>
      </c>
      <c r="X107" s="5">
        <f t="shared" si="59"/>
        <v>-1</v>
      </c>
      <c r="Y107" s="6">
        <f t="shared" si="60"/>
        <v>3.67544536472586E-16</v>
      </c>
      <c r="Z107" s="5">
        <f t="shared" si="61"/>
        <v>28.274333882308138</v>
      </c>
      <c r="AA107" s="5">
        <f t="shared" si="62"/>
        <v>-1</v>
      </c>
      <c r="AB107" s="6">
        <f t="shared" si="63"/>
        <v>1.102633609417758E-15</v>
      </c>
      <c r="AC107" s="19">
        <f t="shared" si="64"/>
        <v>5.2926413252052384E-14</v>
      </c>
      <c r="AD107" s="19">
        <f t="shared" si="65"/>
        <v>2.8012052197270263E-27</v>
      </c>
      <c r="AE107" s="19">
        <f t="shared" si="66"/>
        <v>0.62879039910203238</v>
      </c>
      <c r="AF107" s="19">
        <f t="shared" si="67"/>
        <v>6</v>
      </c>
      <c r="AG107" s="19">
        <f t="shared" si="68"/>
        <v>8</v>
      </c>
      <c r="AH107" s="19">
        <f t="shared" si="70"/>
        <v>3.1895928214412224</v>
      </c>
      <c r="AI107" s="19">
        <f t="shared" si="71"/>
        <v>4.2886579489080023E-25</v>
      </c>
      <c r="AJ107" s="19">
        <f t="shared" si="69"/>
        <v>36.027036066893082</v>
      </c>
      <c r="AK107" s="19">
        <f t="shared" si="72"/>
        <v>1.961118534595432E-30</v>
      </c>
      <c r="AL107">
        <f t="shared" si="73"/>
        <v>0.13091521341482157</v>
      </c>
    </row>
    <row r="108" spans="2:38" x14ac:dyDescent="0.25">
      <c r="B108" s="7">
        <f t="shared" si="37"/>
        <v>3</v>
      </c>
      <c r="C108" s="8">
        <f t="shared" si="38"/>
        <v>4</v>
      </c>
      <c r="D108" s="9">
        <f t="shared" si="39"/>
        <v>3</v>
      </c>
      <c r="E108" s="5">
        <f t="shared" si="40"/>
        <v>0</v>
      </c>
      <c r="F108" s="5">
        <f t="shared" si="41"/>
        <v>1</v>
      </c>
      <c r="G108" s="6">
        <f t="shared" si="42"/>
        <v>0</v>
      </c>
      <c r="H108" s="5">
        <f t="shared" si="43"/>
        <v>21.991148575128552</v>
      </c>
      <c r="I108" s="5">
        <f t="shared" si="44"/>
        <v>-1</v>
      </c>
      <c r="J108" s="6">
        <f t="shared" si="45"/>
        <v>8.5760391843603401E-16</v>
      </c>
      <c r="K108" s="5">
        <f t="shared" si="46"/>
        <v>18.849555921538759</v>
      </c>
      <c r="L108" s="5">
        <f t="shared" si="47"/>
        <v>1</v>
      </c>
      <c r="M108" s="6">
        <f t="shared" si="48"/>
        <v>-7.3508907294517201E-16</v>
      </c>
      <c r="N108" s="5">
        <f t="shared" si="49"/>
        <v>21.991148575128552</v>
      </c>
      <c r="O108" s="5">
        <f t="shared" si="50"/>
        <v>-1</v>
      </c>
      <c r="P108" s="6">
        <f t="shared" si="51"/>
        <v>8.5760391843603401E-16</v>
      </c>
      <c r="Q108" s="5">
        <f t="shared" si="52"/>
        <v>12.566370614359172</v>
      </c>
      <c r="R108" s="5">
        <f t="shared" si="53"/>
        <v>1</v>
      </c>
      <c r="S108" s="6">
        <f t="shared" si="54"/>
        <v>-4.90059381963448E-16</v>
      </c>
      <c r="T108" s="5">
        <f t="shared" si="55"/>
        <v>9.4247779607693793</v>
      </c>
      <c r="U108" s="5">
        <f t="shared" si="56"/>
        <v>-1</v>
      </c>
      <c r="V108" s="6">
        <f t="shared" si="57"/>
        <v>3.67544536472586E-16</v>
      </c>
      <c r="W108" s="5">
        <f t="shared" si="58"/>
        <v>9.4247779607693793</v>
      </c>
      <c r="X108" s="5">
        <f t="shared" si="59"/>
        <v>-1</v>
      </c>
      <c r="Y108" s="6">
        <f t="shared" si="60"/>
        <v>3.67544536472586E-16</v>
      </c>
      <c r="Z108" s="5">
        <f t="shared" si="61"/>
        <v>31.415926535897931</v>
      </c>
      <c r="AA108" s="5">
        <f t="shared" si="62"/>
        <v>1</v>
      </c>
      <c r="AB108" s="6">
        <f t="shared" si="63"/>
        <v>-1.22514845490862E-15</v>
      </c>
      <c r="AC108" s="19">
        <f t="shared" si="64"/>
        <v>3.3324037973514464E-14</v>
      </c>
      <c r="AD108" s="19">
        <f t="shared" si="65"/>
        <v>1.110491506860234E-27</v>
      </c>
      <c r="AE108" s="19">
        <f t="shared" si="66"/>
        <v>0.69041311198596311</v>
      </c>
      <c r="AF108" s="19">
        <f t="shared" si="67"/>
        <v>3</v>
      </c>
      <c r="AG108" s="19">
        <f t="shared" si="68"/>
        <v>8</v>
      </c>
      <c r="AH108" s="19">
        <f t="shared" si="70"/>
        <v>2.5248025680831088</v>
      </c>
      <c r="AI108" s="19">
        <f t="shared" si="71"/>
        <v>6.7290523400524798E-26</v>
      </c>
      <c r="AJ108" s="19">
        <f t="shared" si="69"/>
        <v>39.557757437288757</v>
      </c>
      <c r="AK108" s="19">
        <f t="shared" si="72"/>
        <v>3.0770626665854356E-31</v>
      </c>
      <c r="AL108">
        <f t="shared" si="73"/>
        <v>0.12090650252546872</v>
      </c>
    </row>
    <row r="109" spans="2:38" x14ac:dyDescent="0.25">
      <c r="B109" s="7">
        <f t="shared" si="37"/>
        <v>3</v>
      </c>
      <c r="C109" s="8">
        <f t="shared" si="38"/>
        <v>4</v>
      </c>
      <c r="D109" s="9">
        <f t="shared" si="39"/>
        <v>4</v>
      </c>
      <c r="E109" s="5">
        <f t="shared" si="40"/>
        <v>0</v>
      </c>
      <c r="F109" s="5">
        <f t="shared" si="41"/>
        <v>1</v>
      </c>
      <c r="G109" s="6">
        <f t="shared" si="42"/>
        <v>0</v>
      </c>
      <c r="H109" s="5">
        <f t="shared" si="43"/>
        <v>25.132741228718345</v>
      </c>
      <c r="I109" s="5">
        <f t="shared" si="44"/>
        <v>1</v>
      </c>
      <c r="J109" s="6">
        <f t="shared" si="45"/>
        <v>-9.8011876392689601E-16</v>
      </c>
      <c r="K109" s="5">
        <f t="shared" si="46"/>
        <v>21.991148575128552</v>
      </c>
      <c r="L109" s="5">
        <f t="shared" si="47"/>
        <v>-1</v>
      </c>
      <c r="M109" s="6">
        <f t="shared" si="48"/>
        <v>8.5760391843603401E-16</v>
      </c>
      <c r="N109" s="5">
        <f t="shared" si="49"/>
        <v>21.991148575128552</v>
      </c>
      <c r="O109" s="5">
        <f t="shared" si="50"/>
        <v>-1</v>
      </c>
      <c r="P109" s="6">
        <f t="shared" si="51"/>
        <v>8.5760391843603401E-16</v>
      </c>
      <c r="Q109" s="5">
        <f t="shared" si="52"/>
        <v>12.566370614359172</v>
      </c>
      <c r="R109" s="5">
        <f t="shared" si="53"/>
        <v>1</v>
      </c>
      <c r="S109" s="6">
        <f t="shared" si="54"/>
        <v>-4.90059381963448E-16</v>
      </c>
      <c r="T109" s="5">
        <f t="shared" si="55"/>
        <v>12.566370614359172</v>
      </c>
      <c r="U109" s="5">
        <f t="shared" si="56"/>
        <v>1</v>
      </c>
      <c r="V109" s="6">
        <f t="shared" si="57"/>
        <v>-4.90059381963448E-16</v>
      </c>
      <c r="W109" s="5">
        <f t="shared" si="58"/>
        <v>9.4247779607693793</v>
      </c>
      <c r="X109" s="5">
        <f t="shared" si="59"/>
        <v>-1</v>
      </c>
      <c r="Y109" s="6">
        <f t="shared" si="60"/>
        <v>3.67544536472586E-16</v>
      </c>
      <c r="Z109" s="5">
        <f t="shared" si="61"/>
        <v>34.557519189487721</v>
      </c>
      <c r="AA109" s="5">
        <f t="shared" si="62"/>
        <v>-1</v>
      </c>
      <c r="AB109" s="6">
        <f t="shared" si="63"/>
        <v>4.9003769791999829E-15</v>
      </c>
      <c r="AC109" s="19">
        <f t="shared" si="64"/>
        <v>1.204279731492619E-13</v>
      </c>
      <c r="AD109" s="19">
        <f t="shared" si="65"/>
        <v>1.4502896716839346E-26</v>
      </c>
      <c r="AE109" s="19">
        <f t="shared" si="66"/>
        <v>0.77448537106267512</v>
      </c>
      <c r="AF109" s="19">
        <f t="shared" si="67"/>
        <v>3</v>
      </c>
      <c r="AG109" s="19">
        <f t="shared" si="68"/>
        <v>8</v>
      </c>
      <c r="AH109" s="19">
        <f t="shared" si="70"/>
        <v>1.8943793570947189</v>
      </c>
      <c r="AI109" s="19">
        <f t="shared" si="71"/>
        <v>6.5937571580297351E-25</v>
      </c>
      <c r="AJ109" s="19">
        <f t="shared" si="69"/>
        <v>44.374743056514781</v>
      </c>
      <c r="AK109" s="19">
        <f t="shared" si="72"/>
        <v>3.0151948533284175E-30</v>
      </c>
      <c r="AL109">
        <f t="shared" si="73"/>
        <v>0.11010250213146727</v>
      </c>
    </row>
    <row r="110" spans="2:38" x14ac:dyDescent="0.25">
      <c r="B110" s="7">
        <f t="shared" si="37"/>
        <v>4</v>
      </c>
      <c r="C110" s="8">
        <f t="shared" si="38"/>
        <v>0</v>
      </c>
      <c r="D110" s="9">
        <f t="shared" si="39"/>
        <v>0</v>
      </c>
      <c r="E110" s="5">
        <f t="shared" si="40"/>
        <v>0</v>
      </c>
      <c r="F110" s="5">
        <f t="shared" si="41"/>
        <v>1</v>
      </c>
      <c r="G110" s="6">
        <f t="shared" si="42"/>
        <v>0</v>
      </c>
      <c r="H110" s="5">
        <f t="shared" si="43"/>
        <v>0</v>
      </c>
      <c r="I110" s="5">
        <f t="shared" si="44"/>
        <v>1</v>
      </c>
      <c r="J110" s="6">
        <f t="shared" si="45"/>
        <v>0</v>
      </c>
      <c r="K110" s="5">
        <f t="shared" si="46"/>
        <v>12.566370614359172</v>
      </c>
      <c r="L110" s="5">
        <f t="shared" si="47"/>
        <v>1</v>
      </c>
      <c r="M110" s="6">
        <f t="shared" si="48"/>
        <v>-4.90059381963448E-16</v>
      </c>
      <c r="N110" s="5">
        <f t="shared" si="49"/>
        <v>12.566370614359172</v>
      </c>
      <c r="O110" s="5">
        <f t="shared" si="50"/>
        <v>1</v>
      </c>
      <c r="P110" s="6">
        <f t="shared" si="51"/>
        <v>-4.90059381963448E-16</v>
      </c>
      <c r="Q110" s="5">
        <f t="shared" si="52"/>
        <v>0</v>
      </c>
      <c r="R110" s="5">
        <f t="shared" si="53"/>
        <v>1</v>
      </c>
      <c r="S110" s="6">
        <f t="shared" si="54"/>
        <v>0</v>
      </c>
      <c r="T110" s="5">
        <f t="shared" si="55"/>
        <v>0</v>
      </c>
      <c r="U110" s="5">
        <f t="shared" si="56"/>
        <v>1</v>
      </c>
      <c r="V110" s="6">
        <f t="shared" si="57"/>
        <v>0</v>
      </c>
      <c r="W110" s="5">
        <f t="shared" si="58"/>
        <v>12.566370614359172</v>
      </c>
      <c r="X110" s="5">
        <f t="shared" si="59"/>
        <v>1</v>
      </c>
      <c r="Y110" s="6">
        <f t="shared" si="60"/>
        <v>-4.90059381963448E-16</v>
      </c>
      <c r="Z110" s="5">
        <f t="shared" si="61"/>
        <v>12.566370614359172</v>
      </c>
      <c r="AA110" s="5">
        <f t="shared" si="62"/>
        <v>1</v>
      </c>
      <c r="AB110" s="6">
        <f t="shared" si="63"/>
        <v>-4.90059381963448E-16</v>
      </c>
      <c r="AC110" s="19">
        <f t="shared" si="64"/>
        <v>288</v>
      </c>
      <c r="AD110" s="19">
        <f t="shared" si="65"/>
        <v>82944</v>
      </c>
      <c r="AE110" s="19">
        <f t="shared" si="66"/>
        <v>0.45212659188237619</v>
      </c>
      <c r="AF110" s="19">
        <f t="shared" si="67"/>
        <v>3</v>
      </c>
      <c r="AG110" s="19">
        <f t="shared" si="68"/>
        <v>2</v>
      </c>
      <c r="AH110" s="19">
        <f t="shared" si="70"/>
        <v>7.2752826865856637</v>
      </c>
      <c r="AI110" s="19">
        <f t="shared" si="71"/>
        <v>3620646.2829369679</v>
      </c>
      <c r="AJ110" s="19">
        <f t="shared" si="69"/>
        <v>25.904945520493982</v>
      </c>
      <c r="AK110" s="19">
        <f t="shared" si="72"/>
        <v>16.556499999002508</v>
      </c>
      <c r="AL110">
        <f t="shared" si="73"/>
        <v>0.17624999999999999</v>
      </c>
    </row>
    <row r="111" spans="2:38" x14ac:dyDescent="0.25">
      <c r="B111" s="7">
        <f t="shared" si="37"/>
        <v>4</v>
      </c>
      <c r="C111" s="8">
        <f t="shared" si="38"/>
        <v>0</v>
      </c>
      <c r="D111" s="9">
        <f t="shared" si="39"/>
        <v>1</v>
      </c>
      <c r="E111" s="5">
        <f t="shared" si="40"/>
        <v>0</v>
      </c>
      <c r="F111" s="5">
        <f t="shared" si="41"/>
        <v>1</v>
      </c>
      <c r="G111" s="6">
        <f t="shared" si="42"/>
        <v>0</v>
      </c>
      <c r="H111" s="5">
        <f t="shared" si="43"/>
        <v>3.1415926535897931</v>
      </c>
      <c r="I111" s="5">
        <f t="shared" si="44"/>
        <v>-1</v>
      </c>
      <c r="J111" s="6">
        <f t="shared" si="45"/>
        <v>1.22514845490862E-16</v>
      </c>
      <c r="K111" s="5">
        <f t="shared" si="46"/>
        <v>15.707963267948966</v>
      </c>
      <c r="L111" s="5">
        <f t="shared" si="47"/>
        <v>-1</v>
      </c>
      <c r="M111" s="6">
        <f t="shared" si="48"/>
        <v>6.1257422745431001E-16</v>
      </c>
      <c r="N111" s="5">
        <f t="shared" si="49"/>
        <v>12.566370614359172</v>
      </c>
      <c r="O111" s="5">
        <f t="shared" si="50"/>
        <v>1</v>
      </c>
      <c r="P111" s="6">
        <f t="shared" si="51"/>
        <v>-4.90059381963448E-16</v>
      </c>
      <c r="Q111" s="5">
        <f t="shared" si="52"/>
        <v>0</v>
      </c>
      <c r="R111" s="5">
        <f t="shared" si="53"/>
        <v>1</v>
      </c>
      <c r="S111" s="6">
        <f t="shared" si="54"/>
        <v>0</v>
      </c>
      <c r="T111" s="5">
        <f t="shared" si="55"/>
        <v>3.1415926535897931</v>
      </c>
      <c r="U111" s="5">
        <f t="shared" si="56"/>
        <v>-1</v>
      </c>
      <c r="V111" s="6">
        <f t="shared" si="57"/>
        <v>1.22514845490862E-16</v>
      </c>
      <c r="W111" s="5">
        <f t="shared" si="58"/>
        <v>12.566370614359172</v>
      </c>
      <c r="X111" s="5">
        <f t="shared" si="59"/>
        <v>1</v>
      </c>
      <c r="Y111" s="6">
        <f t="shared" si="60"/>
        <v>-4.90059381963448E-16</v>
      </c>
      <c r="Z111" s="5">
        <f t="shared" si="61"/>
        <v>15.707963267948966</v>
      </c>
      <c r="AA111" s="5">
        <f t="shared" si="62"/>
        <v>-1</v>
      </c>
      <c r="AB111" s="6">
        <f t="shared" si="63"/>
        <v>6.1257422745431001E-16</v>
      </c>
      <c r="AC111" s="19">
        <f t="shared" si="64"/>
        <v>1.7642137750684128E-14</v>
      </c>
      <c r="AD111" s="19">
        <f t="shared" si="65"/>
        <v>3.1124502441411403E-28</v>
      </c>
      <c r="AE111" s="19">
        <f t="shared" si="66"/>
        <v>0.46712931554659209</v>
      </c>
      <c r="AF111" s="19">
        <f t="shared" si="67"/>
        <v>9</v>
      </c>
      <c r="AG111" s="19">
        <f t="shared" si="68"/>
        <v>4</v>
      </c>
      <c r="AH111" s="19">
        <f t="shared" si="70"/>
        <v>6.7051298435724798</v>
      </c>
      <c r="AI111" s="19">
        <f t="shared" si="71"/>
        <v>7.5129778867050758E-26</v>
      </c>
      <c r="AJ111" s="19">
        <f t="shared" si="69"/>
        <v>26.764538267654601</v>
      </c>
      <c r="AK111" s="19">
        <f t="shared" si="72"/>
        <v>3.4355363284158724E-31</v>
      </c>
      <c r="AL111">
        <f t="shared" si="73"/>
        <v>0.17098761565061474</v>
      </c>
    </row>
    <row r="112" spans="2:38" x14ac:dyDescent="0.25">
      <c r="B112" s="7">
        <f t="shared" si="37"/>
        <v>4</v>
      </c>
      <c r="C112" s="8">
        <f t="shared" si="38"/>
        <v>0</v>
      </c>
      <c r="D112" s="9">
        <f t="shared" si="39"/>
        <v>2</v>
      </c>
      <c r="E112" s="5">
        <f t="shared" si="40"/>
        <v>0</v>
      </c>
      <c r="F112" s="5">
        <f t="shared" si="41"/>
        <v>1</v>
      </c>
      <c r="G112" s="6">
        <f t="shared" si="42"/>
        <v>0</v>
      </c>
      <c r="H112" s="5">
        <f t="shared" si="43"/>
        <v>6.2831853071795862</v>
      </c>
      <c r="I112" s="5">
        <f t="shared" si="44"/>
        <v>1</v>
      </c>
      <c r="J112" s="6">
        <f t="shared" si="45"/>
        <v>-2.45029690981724E-16</v>
      </c>
      <c r="K112" s="5">
        <f t="shared" si="46"/>
        <v>18.849555921538759</v>
      </c>
      <c r="L112" s="5">
        <f t="shared" si="47"/>
        <v>1</v>
      </c>
      <c r="M112" s="6">
        <f t="shared" si="48"/>
        <v>-7.3508907294517201E-16</v>
      </c>
      <c r="N112" s="5">
        <f t="shared" si="49"/>
        <v>12.566370614359172</v>
      </c>
      <c r="O112" s="5">
        <f t="shared" si="50"/>
        <v>1</v>
      </c>
      <c r="P112" s="6">
        <f t="shared" si="51"/>
        <v>-4.90059381963448E-16</v>
      </c>
      <c r="Q112" s="5">
        <f t="shared" si="52"/>
        <v>0</v>
      </c>
      <c r="R112" s="5">
        <f t="shared" si="53"/>
        <v>1</v>
      </c>
      <c r="S112" s="6">
        <f t="shared" si="54"/>
        <v>0</v>
      </c>
      <c r="T112" s="5">
        <f t="shared" si="55"/>
        <v>6.2831853071795862</v>
      </c>
      <c r="U112" s="5">
        <f t="shared" si="56"/>
        <v>1</v>
      </c>
      <c r="V112" s="6">
        <f t="shared" si="57"/>
        <v>-2.45029690981724E-16</v>
      </c>
      <c r="W112" s="5">
        <f t="shared" si="58"/>
        <v>12.566370614359172</v>
      </c>
      <c r="X112" s="5">
        <f t="shared" si="59"/>
        <v>1</v>
      </c>
      <c r="Y112" s="6">
        <f t="shared" si="60"/>
        <v>-4.90059381963448E-16</v>
      </c>
      <c r="Z112" s="5">
        <f t="shared" si="61"/>
        <v>18.849555921538759</v>
      </c>
      <c r="AA112" s="5">
        <f t="shared" si="62"/>
        <v>1</v>
      </c>
      <c r="AB112" s="6">
        <f t="shared" si="63"/>
        <v>-7.3508907294517201E-16</v>
      </c>
      <c r="AC112" s="19">
        <f t="shared" si="64"/>
        <v>288</v>
      </c>
      <c r="AD112" s="19">
        <f t="shared" si="65"/>
        <v>82944</v>
      </c>
      <c r="AE112" s="19">
        <f t="shared" si="66"/>
        <v>0.5103080293695994</v>
      </c>
      <c r="AF112" s="19">
        <f t="shared" si="67"/>
        <v>6</v>
      </c>
      <c r="AG112" s="19">
        <f t="shared" si="68"/>
        <v>4</v>
      </c>
      <c r="AH112" s="19">
        <f t="shared" si="70"/>
        <v>5.3755016026038573</v>
      </c>
      <c r="AI112" s="19">
        <f t="shared" si="71"/>
        <v>10700774.518232984</v>
      </c>
      <c r="AJ112" s="19">
        <f t="shared" si="69"/>
        <v>29.238496334516107</v>
      </c>
      <c r="AK112" s="19">
        <f t="shared" si="72"/>
        <v>48.93252735993233</v>
      </c>
      <c r="AL112">
        <f t="shared" si="73"/>
        <v>0.15764279241373516</v>
      </c>
    </row>
    <row r="113" spans="2:38" x14ac:dyDescent="0.25">
      <c r="B113" s="7">
        <f t="shared" si="37"/>
        <v>4</v>
      </c>
      <c r="C113" s="8">
        <f t="shared" si="38"/>
        <v>0</v>
      </c>
      <c r="D113" s="9">
        <f t="shared" si="39"/>
        <v>3</v>
      </c>
      <c r="E113" s="5">
        <f t="shared" si="40"/>
        <v>0</v>
      </c>
      <c r="F113" s="5">
        <f t="shared" si="41"/>
        <v>1</v>
      </c>
      <c r="G113" s="6">
        <f t="shared" si="42"/>
        <v>0</v>
      </c>
      <c r="H113" s="5">
        <f t="shared" si="43"/>
        <v>9.4247779607693793</v>
      </c>
      <c r="I113" s="5">
        <f t="shared" si="44"/>
        <v>-1</v>
      </c>
      <c r="J113" s="6">
        <f t="shared" si="45"/>
        <v>3.67544536472586E-16</v>
      </c>
      <c r="K113" s="5">
        <f t="shared" si="46"/>
        <v>21.991148575128552</v>
      </c>
      <c r="L113" s="5">
        <f t="shared" si="47"/>
        <v>-1</v>
      </c>
      <c r="M113" s="6">
        <f t="shared" si="48"/>
        <v>8.5760391843603401E-16</v>
      </c>
      <c r="N113" s="5">
        <f t="shared" si="49"/>
        <v>12.566370614359172</v>
      </c>
      <c r="O113" s="5">
        <f t="shared" si="50"/>
        <v>1</v>
      </c>
      <c r="P113" s="6">
        <f t="shared" si="51"/>
        <v>-4.90059381963448E-16</v>
      </c>
      <c r="Q113" s="5">
        <f t="shared" si="52"/>
        <v>0</v>
      </c>
      <c r="R113" s="5">
        <f t="shared" si="53"/>
        <v>1</v>
      </c>
      <c r="S113" s="6">
        <f t="shared" si="54"/>
        <v>0</v>
      </c>
      <c r="T113" s="5">
        <f t="shared" si="55"/>
        <v>9.4247779607693793</v>
      </c>
      <c r="U113" s="5">
        <f t="shared" si="56"/>
        <v>-1</v>
      </c>
      <c r="V113" s="6">
        <f t="shared" si="57"/>
        <v>3.67544536472586E-16</v>
      </c>
      <c r="W113" s="5">
        <f t="shared" si="58"/>
        <v>12.566370614359172</v>
      </c>
      <c r="X113" s="5">
        <f t="shared" si="59"/>
        <v>1</v>
      </c>
      <c r="Y113" s="6">
        <f t="shared" si="60"/>
        <v>-4.90059381963448E-16</v>
      </c>
      <c r="Z113" s="5">
        <f t="shared" si="61"/>
        <v>21.991148575128552</v>
      </c>
      <c r="AA113" s="5">
        <f t="shared" si="62"/>
        <v>-1</v>
      </c>
      <c r="AB113" s="6">
        <f t="shared" si="63"/>
        <v>8.5760391843603401E-16</v>
      </c>
      <c r="AC113" s="19">
        <f t="shared" si="64"/>
        <v>5.2926413252052384E-14</v>
      </c>
      <c r="AD113" s="19">
        <f t="shared" si="65"/>
        <v>2.8012052197270263E-27</v>
      </c>
      <c r="AE113" s="19">
        <f t="shared" si="66"/>
        <v>0.57770079490641812</v>
      </c>
      <c r="AF113" s="19">
        <f t="shared" si="67"/>
        <v>6</v>
      </c>
      <c r="AG113" s="19">
        <f t="shared" si="68"/>
        <v>4</v>
      </c>
      <c r="AH113" s="19">
        <f t="shared" si="70"/>
        <v>3.9422357063108877</v>
      </c>
      <c r="AI113" s="19">
        <f t="shared" si="71"/>
        <v>2.6503226970989567E-25</v>
      </c>
      <c r="AJ113" s="19">
        <f t="shared" si="69"/>
        <v>33.099817369490523</v>
      </c>
      <c r="AK113" s="19">
        <f t="shared" si="72"/>
        <v>1.2119401980433424E-30</v>
      </c>
      <c r="AL113">
        <f t="shared" si="73"/>
        <v>0.14099999999999999</v>
      </c>
    </row>
    <row r="114" spans="2:38" x14ac:dyDescent="0.25">
      <c r="B114" s="7">
        <f t="shared" si="37"/>
        <v>4</v>
      </c>
      <c r="C114" s="8">
        <f t="shared" si="38"/>
        <v>0</v>
      </c>
      <c r="D114" s="9">
        <f t="shared" si="39"/>
        <v>4</v>
      </c>
      <c r="E114" s="5">
        <f t="shared" si="40"/>
        <v>0</v>
      </c>
      <c r="F114" s="5">
        <f t="shared" si="41"/>
        <v>1</v>
      </c>
      <c r="G114" s="6">
        <f t="shared" si="42"/>
        <v>0</v>
      </c>
      <c r="H114" s="5">
        <f t="shared" si="43"/>
        <v>12.566370614359172</v>
      </c>
      <c r="I114" s="5">
        <f t="shared" si="44"/>
        <v>1</v>
      </c>
      <c r="J114" s="6">
        <f t="shared" si="45"/>
        <v>-4.90059381963448E-16</v>
      </c>
      <c r="K114" s="5">
        <f t="shared" si="46"/>
        <v>25.132741228718345</v>
      </c>
      <c r="L114" s="5">
        <f t="shared" si="47"/>
        <v>1</v>
      </c>
      <c r="M114" s="6">
        <f t="shared" si="48"/>
        <v>-9.8011876392689601E-16</v>
      </c>
      <c r="N114" s="5">
        <f t="shared" si="49"/>
        <v>12.566370614359172</v>
      </c>
      <c r="O114" s="5">
        <f t="shared" si="50"/>
        <v>1</v>
      </c>
      <c r="P114" s="6">
        <f t="shared" si="51"/>
        <v>-4.90059381963448E-16</v>
      </c>
      <c r="Q114" s="5">
        <f t="shared" si="52"/>
        <v>0</v>
      </c>
      <c r="R114" s="5">
        <f t="shared" si="53"/>
        <v>1</v>
      </c>
      <c r="S114" s="6">
        <f t="shared" si="54"/>
        <v>0</v>
      </c>
      <c r="T114" s="5">
        <f t="shared" si="55"/>
        <v>12.566370614359172</v>
      </c>
      <c r="U114" s="5">
        <f t="shared" si="56"/>
        <v>1</v>
      </c>
      <c r="V114" s="6">
        <f t="shared" si="57"/>
        <v>-4.90059381963448E-16</v>
      </c>
      <c r="W114" s="5">
        <f t="shared" si="58"/>
        <v>12.566370614359172</v>
      </c>
      <c r="X114" s="5">
        <f t="shared" si="59"/>
        <v>1</v>
      </c>
      <c r="Y114" s="6">
        <f t="shared" si="60"/>
        <v>-4.90059381963448E-16</v>
      </c>
      <c r="Z114" s="5">
        <f t="shared" si="61"/>
        <v>25.132741228718345</v>
      </c>
      <c r="AA114" s="5">
        <f t="shared" si="62"/>
        <v>1</v>
      </c>
      <c r="AB114" s="6">
        <f t="shared" si="63"/>
        <v>-9.8011876392689601E-16</v>
      </c>
      <c r="AC114" s="19">
        <f t="shared" si="64"/>
        <v>288</v>
      </c>
      <c r="AD114" s="19">
        <f t="shared" si="65"/>
        <v>82944</v>
      </c>
      <c r="AE114" s="19">
        <f t="shared" si="66"/>
        <v>0.66599374016824398</v>
      </c>
      <c r="AF114" s="19">
        <f t="shared" si="67"/>
        <v>3</v>
      </c>
      <c r="AG114" s="19">
        <f t="shared" si="68"/>
        <v>4</v>
      </c>
      <c r="AH114" s="19">
        <f t="shared" si="70"/>
        <v>2.7626421404638379</v>
      </c>
      <c r="AI114" s="19">
        <f t="shared" si="71"/>
        <v>2749735.0763835907</v>
      </c>
      <c r="AJ114" s="19">
        <f t="shared" si="69"/>
        <v>38.158630493772748</v>
      </c>
      <c r="AK114" s="19">
        <f t="shared" si="72"/>
        <v>12.573995146654498</v>
      </c>
      <c r="AL114">
        <f t="shared" si="73"/>
        <v>0.124627570184129</v>
      </c>
    </row>
    <row r="115" spans="2:38" x14ac:dyDescent="0.25">
      <c r="B115" s="7">
        <f t="shared" si="37"/>
        <v>4</v>
      </c>
      <c r="C115" s="8">
        <f t="shared" si="38"/>
        <v>1</v>
      </c>
      <c r="D115" s="9">
        <f t="shared" si="39"/>
        <v>0</v>
      </c>
      <c r="E115" s="5">
        <f t="shared" si="40"/>
        <v>0</v>
      </c>
      <c r="F115" s="5">
        <f t="shared" si="41"/>
        <v>1</v>
      </c>
      <c r="G115" s="6">
        <f t="shared" si="42"/>
        <v>0</v>
      </c>
      <c r="H115" s="5">
        <f t="shared" si="43"/>
        <v>3.1415926535897931</v>
      </c>
      <c r="I115" s="5">
        <f t="shared" si="44"/>
        <v>-1</v>
      </c>
      <c r="J115" s="6">
        <f t="shared" si="45"/>
        <v>1.22514845490862E-16</v>
      </c>
      <c r="K115" s="5">
        <f t="shared" si="46"/>
        <v>12.566370614359172</v>
      </c>
      <c r="L115" s="5">
        <f t="shared" si="47"/>
        <v>1</v>
      </c>
      <c r="M115" s="6">
        <f t="shared" si="48"/>
        <v>-4.90059381963448E-16</v>
      </c>
      <c r="N115" s="5">
        <f t="shared" si="49"/>
        <v>15.707963267948966</v>
      </c>
      <c r="O115" s="5">
        <f t="shared" si="50"/>
        <v>-1</v>
      </c>
      <c r="P115" s="6">
        <f t="shared" si="51"/>
        <v>6.1257422745431001E-16</v>
      </c>
      <c r="Q115" s="5">
        <f t="shared" si="52"/>
        <v>3.1415926535897931</v>
      </c>
      <c r="R115" s="5">
        <f t="shared" si="53"/>
        <v>-1</v>
      </c>
      <c r="S115" s="6">
        <f t="shared" si="54"/>
        <v>1.22514845490862E-16</v>
      </c>
      <c r="T115" s="5">
        <f t="shared" si="55"/>
        <v>0</v>
      </c>
      <c r="U115" s="5">
        <f t="shared" si="56"/>
        <v>1</v>
      </c>
      <c r="V115" s="6">
        <f t="shared" si="57"/>
        <v>0</v>
      </c>
      <c r="W115" s="5">
        <f t="shared" si="58"/>
        <v>12.566370614359172</v>
      </c>
      <c r="X115" s="5">
        <f t="shared" si="59"/>
        <v>1</v>
      </c>
      <c r="Y115" s="6">
        <f t="shared" si="60"/>
        <v>-4.90059381963448E-16</v>
      </c>
      <c r="Z115" s="5">
        <f t="shared" si="61"/>
        <v>15.707963267948966</v>
      </c>
      <c r="AA115" s="5">
        <f t="shared" si="62"/>
        <v>-1</v>
      </c>
      <c r="AB115" s="6">
        <f t="shared" si="63"/>
        <v>6.1257422745431001E-16</v>
      </c>
      <c r="AC115" s="19">
        <f t="shared" si="64"/>
        <v>1.7642137750684128E-14</v>
      </c>
      <c r="AD115" s="19">
        <f t="shared" si="65"/>
        <v>3.1124502441411403E-28</v>
      </c>
      <c r="AE115" s="19">
        <f t="shared" si="66"/>
        <v>0.46712931554659209</v>
      </c>
      <c r="AF115" s="19">
        <f t="shared" si="67"/>
        <v>9</v>
      </c>
      <c r="AG115" s="19">
        <f t="shared" si="68"/>
        <v>4</v>
      </c>
      <c r="AH115" s="19">
        <f t="shared" si="70"/>
        <v>6.7051298435724798</v>
      </c>
      <c r="AI115" s="19">
        <f t="shared" si="71"/>
        <v>7.5129778867050758E-26</v>
      </c>
      <c r="AJ115" s="19">
        <f t="shared" si="69"/>
        <v>26.764538267654601</v>
      </c>
      <c r="AK115" s="19">
        <f t="shared" si="72"/>
        <v>3.4355363284158724E-31</v>
      </c>
      <c r="AL115">
        <f t="shared" si="73"/>
        <v>0.17098761565061474</v>
      </c>
    </row>
    <row r="116" spans="2:38" x14ac:dyDescent="0.25">
      <c r="B116" s="7">
        <f t="shared" si="37"/>
        <v>4</v>
      </c>
      <c r="C116" s="8">
        <f t="shared" si="38"/>
        <v>1</v>
      </c>
      <c r="D116" s="9">
        <f t="shared" si="39"/>
        <v>1</v>
      </c>
      <c r="E116" s="5">
        <f t="shared" si="40"/>
        <v>0</v>
      </c>
      <c r="F116" s="5">
        <f t="shared" si="41"/>
        <v>1</v>
      </c>
      <c r="G116" s="6">
        <f t="shared" si="42"/>
        <v>0</v>
      </c>
      <c r="H116" s="5">
        <f t="shared" si="43"/>
        <v>6.2831853071795862</v>
      </c>
      <c r="I116" s="5">
        <f t="shared" si="44"/>
        <v>1</v>
      </c>
      <c r="J116" s="6">
        <f t="shared" si="45"/>
        <v>-2.45029690981724E-16</v>
      </c>
      <c r="K116" s="5">
        <f t="shared" si="46"/>
        <v>15.707963267948966</v>
      </c>
      <c r="L116" s="5">
        <f t="shared" si="47"/>
        <v>-1</v>
      </c>
      <c r="M116" s="6">
        <f t="shared" si="48"/>
        <v>6.1257422745431001E-16</v>
      </c>
      <c r="N116" s="5">
        <f t="shared" si="49"/>
        <v>15.707963267948966</v>
      </c>
      <c r="O116" s="5">
        <f t="shared" si="50"/>
        <v>-1</v>
      </c>
      <c r="P116" s="6">
        <f t="shared" si="51"/>
        <v>6.1257422745431001E-16</v>
      </c>
      <c r="Q116" s="5">
        <f t="shared" si="52"/>
        <v>3.1415926535897931</v>
      </c>
      <c r="R116" s="5">
        <f t="shared" si="53"/>
        <v>-1</v>
      </c>
      <c r="S116" s="6">
        <f t="shared" si="54"/>
        <v>1.22514845490862E-16</v>
      </c>
      <c r="T116" s="5">
        <f t="shared" si="55"/>
        <v>3.1415926535897931</v>
      </c>
      <c r="U116" s="5">
        <f t="shared" si="56"/>
        <v>-1</v>
      </c>
      <c r="V116" s="6">
        <f t="shared" si="57"/>
        <v>1.22514845490862E-16</v>
      </c>
      <c r="W116" s="5">
        <f t="shared" si="58"/>
        <v>12.566370614359172</v>
      </c>
      <c r="X116" s="5">
        <f t="shared" si="59"/>
        <v>1</v>
      </c>
      <c r="Y116" s="6">
        <f t="shared" si="60"/>
        <v>-4.90059381963448E-16</v>
      </c>
      <c r="Z116" s="5">
        <f t="shared" si="61"/>
        <v>18.849555921538759</v>
      </c>
      <c r="AA116" s="5">
        <f t="shared" si="62"/>
        <v>1</v>
      </c>
      <c r="AB116" s="6">
        <f t="shared" si="63"/>
        <v>-7.3508907294517201E-16</v>
      </c>
      <c r="AC116" s="19">
        <f t="shared" si="64"/>
        <v>3.3324037973514464E-14</v>
      </c>
      <c r="AD116" s="19">
        <f t="shared" si="65"/>
        <v>1.110491506860234E-27</v>
      </c>
      <c r="AE116" s="19">
        <f t="shared" si="66"/>
        <v>0.48180631555330489</v>
      </c>
      <c r="AF116" s="19">
        <f t="shared" si="67"/>
        <v>6</v>
      </c>
      <c r="AG116" s="19">
        <f t="shared" si="68"/>
        <v>8</v>
      </c>
      <c r="AH116" s="19">
        <f t="shared" si="70"/>
        <v>6.2061001381864953</v>
      </c>
      <c r="AI116" s="19">
        <f t="shared" si="71"/>
        <v>3.3080743172065095E-25</v>
      </c>
      <c r="AJ116" s="19">
        <f t="shared" si="69"/>
        <v>27.605468423952722</v>
      </c>
      <c r="AK116" s="19">
        <f t="shared" si="72"/>
        <v>1.5127170165073896E-30</v>
      </c>
      <c r="AL116">
        <f t="shared" si="73"/>
        <v>0.16617009357883866</v>
      </c>
    </row>
    <row r="117" spans="2:38" x14ac:dyDescent="0.25">
      <c r="B117" s="7">
        <f t="shared" si="37"/>
        <v>4</v>
      </c>
      <c r="C117" s="8">
        <f t="shared" si="38"/>
        <v>1</v>
      </c>
      <c r="D117" s="9">
        <f t="shared" si="39"/>
        <v>2</v>
      </c>
      <c r="E117" s="5">
        <f t="shared" si="40"/>
        <v>0</v>
      </c>
      <c r="F117" s="5">
        <f t="shared" si="41"/>
        <v>1</v>
      </c>
      <c r="G117" s="6">
        <f t="shared" si="42"/>
        <v>0</v>
      </c>
      <c r="H117" s="5">
        <f t="shared" si="43"/>
        <v>9.4247779607693793</v>
      </c>
      <c r="I117" s="5">
        <f t="shared" si="44"/>
        <v>-1</v>
      </c>
      <c r="J117" s="6">
        <f t="shared" si="45"/>
        <v>3.67544536472586E-16</v>
      </c>
      <c r="K117" s="5">
        <f t="shared" si="46"/>
        <v>18.849555921538759</v>
      </c>
      <c r="L117" s="5">
        <f t="shared" si="47"/>
        <v>1</v>
      </c>
      <c r="M117" s="6">
        <f t="shared" si="48"/>
        <v>-7.3508907294517201E-16</v>
      </c>
      <c r="N117" s="5">
        <f t="shared" si="49"/>
        <v>15.707963267948966</v>
      </c>
      <c r="O117" s="5">
        <f t="shared" si="50"/>
        <v>-1</v>
      </c>
      <c r="P117" s="6">
        <f t="shared" si="51"/>
        <v>6.1257422745431001E-16</v>
      </c>
      <c r="Q117" s="5">
        <f t="shared" si="52"/>
        <v>3.1415926535897931</v>
      </c>
      <c r="R117" s="5">
        <f t="shared" si="53"/>
        <v>-1</v>
      </c>
      <c r="S117" s="6">
        <f t="shared" si="54"/>
        <v>1.22514845490862E-16</v>
      </c>
      <c r="T117" s="5">
        <f t="shared" si="55"/>
        <v>6.2831853071795862</v>
      </c>
      <c r="U117" s="5">
        <f t="shared" si="56"/>
        <v>1</v>
      </c>
      <c r="V117" s="6">
        <f t="shared" si="57"/>
        <v>-2.45029690981724E-16</v>
      </c>
      <c r="W117" s="5">
        <f t="shared" si="58"/>
        <v>12.566370614359172</v>
      </c>
      <c r="X117" s="5">
        <f t="shared" si="59"/>
        <v>1</v>
      </c>
      <c r="Y117" s="6">
        <f t="shared" si="60"/>
        <v>-4.90059381963448E-16</v>
      </c>
      <c r="Z117" s="5">
        <f t="shared" si="61"/>
        <v>21.991148575128552</v>
      </c>
      <c r="AA117" s="5">
        <f t="shared" si="62"/>
        <v>-1</v>
      </c>
      <c r="AB117" s="6">
        <f t="shared" si="63"/>
        <v>8.5760391843603401E-16</v>
      </c>
      <c r="AC117" s="19">
        <f t="shared" si="64"/>
        <v>1.7642137750684128E-14</v>
      </c>
      <c r="AD117" s="19">
        <f t="shared" si="65"/>
        <v>3.1124502441411403E-28</v>
      </c>
      <c r="AE117" s="19">
        <f t="shared" si="66"/>
        <v>0.52418577173077308</v>
      </c>
      <c r="AF117" s="19">
        <f t="shared" si="67"/>
        <v>6</v>
      </c>
      <c r="AG117" s="19">
        <f t="shared" si="68"/>
        <v>8</v>
      </c>
      <c r="AH117" s="19">
        <f t="shared" si="70"/>
        <v>5.026745858932971</v>
      </c>
      <c r="AI117" s="19">
        <f t="shared" si="71"/>
        <v>7.5098382604182676E-26</v>
      </c>
      <c r="AJ117" s="19">
        <f t="shared" si="69"/>
        <v>30.033632400981276</v>
      </c>
      <c r="AK117" s="19">
        <f t="shared" si="72"/>
        <v>3.434100639355072E-31</v>
      </c>
      <c r="AL117">
        <f t="shared" si="73"/>
        <v>0.15384361261637461</v>
      </c>
    </row>
    <row r="118" spans="2:38" x14ac:dyDescent="0.25">
      <c r="B118" s="7">
        <f t="shared" si="37"/>
        <v>4</v>
      </c>
      <c r="C118" s="8">
        <f t="shared" si="38"/>
        <v>1</v>
      </c>
      <c r="D118" s="9">
        <f t="shared" si="39"/>
        <v>3</v>
      </c>
      <c r="E118" s="5">
        <f t="shared" si="40"/>
        <v>0</v>
      </c>
      <c r="F118" s="5">
        <f t="shared" si="41"/>
        <v>1</v>
      </c>
      <c r="G118" s="6">
        <f t="shared" si="42"/>
        <v>0</v>
      </c>
      <c r="H118" s="5">
        <f t="shared" si="43"/>
        <v>12.566370614359172</v>
      </c>
      <c r="I118" s="5">
        <f t="shared" si="44"/>
        <v>1</v>
      </c>
      <c r="J118" s="6">
        <f t="shared" si="45"/>
        <v>-4.90059381963448E-16</v>
      </c>
      <c r="K118" s="5">
        <f t="shared" si="46"/>
        <v>21.991148575128552</v>
      </c>
      <c r="L118" s="5">
        <f t="shared" si="47"/>
        <v>-1</v>
      </c>
      <c r="M118" s="6">
        <f t="shared" si="48"/>
        <v>8.5760391843603401E-16</v>
      </c>
      <c r="N118" s="5">
        <f t="shared" si="49"/>
        <v>15.707963267948966</v>
      </c>
      <c r="O118" s="5">
        <f t="shared" si="50"/>
        <v>-1</v>
      </c>
      <c r="P118" s="6">
        <f t="shared" si="51"/>
        <v>6.1257422745431001E-16</v>
      </c>
      <c r="Q118" s="5">
        <f t="shared" si="52"/>
        <v>3.1415926535897931</v>
      </c>
      <c r="R118" s="5">
        <f t="shared" si="53"/>
        <v>-1</v>
      </c>
      <c r="S118" s="6">
        <f t="shared" si="54"/>
        <v>1.22514845490862E-16</v>
      </c>
      <c r="T118" s="5">
        <f t="shared" si="55"/>
        <v>9.4247779607693793</v>
      </c>
      <c r="U118" s="5">
        <f t="shared" si="56"/>
        <v>-1</v>
      </c>
      <c r="V118" s="6">
        <f t="shared" si="57"/>
        <v>3.67544536472586E-16</v>
      </c>
      <c r="W118" s="5">
        <f t="shared" si="58"/>
        <v>12.566370614359172</v>
      </c>
      <c r="X118" s="5">
        <f t="shared" si="59"/>
        <v>1</v>
      </c>
      <c r="Y118" s="6">
        <f t="shared" si="60"/>
        <v>-4.90059381963448E-16</v>
      </c>
      <c r="Z118" s="5">
        <f t="shared" si="61"/>
        <v>25.132741228718345</v>
      </c>
      <c r="AA118" s="5">
        <f t="shared" si="62"/>
        <v>1</v>
      </c>
      <c r="AB118" s="6">
        <f t="shared" si="63"/>
        <v>-9.8011876392689601E-16</v>
      </c>
      <c r="AC118" s="19">
        <f t="shared" si="64"/>
        <v>3.3324037973514464E-14</v>
      </c>
      <c r="AD118" s="19">
        <f t="shared" si="65"/>
        <v>1.110491506860234E-27</v>
      </c>
      <c r="AE118" s="19">
        <f t="shared" si="66"/>
        <v>0.59066585796970938</v>
      </c>
      <c r="AF118" s="19">
        <f t="shared" si="67"/>
        <v>6</v>
      </c>
      <c r="AG118" s="19">
        <f t="shared" si="68"/>
        <v>8</v>
      </c>
      <c r="AH118" s="19">
        <f t="shared" si="70"/>
        <v>3.7294546406675044</v>
      </c>
      <c r="AI118" s="19">
        <f t="shared" si="71"/>
        <v>1.9879332977672398E-25</v>
      </c>
      <c r="AJ118" s="19">
        <f t="shared" si="69"/>
        <v>33.842660764138067</v>
      </c>
      <c r="AK118" s="19">
        <f t="shared" si="72"/>
        <v>9.0904261478428836E-31</v>
      </c>
      <c r="AL118">
        <f t="shared" si="73"/>
        <v>0.13826187527241973</v>
      </c>
    </row>
    <row r="119" spans="2:38" x14ac:dyDescent="0.25">
      <c r="B119" s="7">
        <f t="shared" si="37"/>
        <v>4</v>
      </c>
      <c r="C119" s="8">
        <f t="shared" si="38"/>
        <v>1</v>
      </c>
      <c r="D119" s="9">
        <f t="shared" si="39"/>
        <v>4</v>
      </c>
      <c r="E119" s="5">
        <f t="shared" si="40"/>
        <v>0</v>
      </c>
      <c r="F119" s="5">
        <f t="shared" si="41"/>
        <v>1</v>
      </c>
      <c r="G119" s="6">
        <f t="shared" si="42"/>
        <v>0</v>
      </c>
      <c r="H119" s="5">
        <f t="shared" si="43"/>
        <v>15.707963267948966</v>
      </c>
      <c r="I119" s="5">
        <f t="shared" si="44"/>
        <v>-1</v>
      </c>
      <c r="J119" s="6">
        <f t="shared" si="45"/>
        <v>6.1257422745431001E-16</v>
      </c>
      <c r="K119" s="5">
        <f t="shared" si="46"/>
        <v>25.132741228718345</v>
      </c>
      <c r="L119" s="5">
        <f t="shared" si="47"/>
        <v>1</v>
      </c>
      <c r="M119" s="6">
        <f t="shared" si="48"/>
        <v>-9.8011876392689601E-16</v>
      </c>
      <c r="N119" s="5">
        <f t="shared" si="49"/>
        <v>15.707963267948966</v>
      </c>
      <c r="O119" s="5">
        <f t="shared" si="50"/>
        <v>-1</v>
      </c>
      <c r="P119" s="6">
        <f t="shared" si="51"/>
        <v>6.1257422745431001E-16</v>
      </c>
      <c r="Q119" s="5">
        <f t="shared" si="52"/>
        <v>3.1415926535897931</v>
      </c>
      <c r="R119" s="5">
        <f t="shared" si="53"/>
        <v>-1</v>
      </c>
      <c r="S119" s="6">
        <f t="shared" si="54"/>
        <v>1.22514845490862E-16</v>
      </c>
      <c r="T119" s="5">
        <f t="shared" si="55"/>
        <v>12.566370614359172</v>
      </c>
      <c r="U119" s="5">
        <f t="shared" si="56"/>
        <v>1</v>
      </c>
      <c r="V119" s="6">
        <f t="shared" si="57"/>
        <v>-4.90059381963448E-16</v>
      </c>
      <c r="W119" s="5">
        <f t="shared" si="58"/>
        <v>12.566370614359172</v>
      </c>
      <c r="X119" s="5">
        <f t="shared" si="59"/>
        <v>1</v>
      </c>
      <c r="Y119" s="6">
        <f t="shared" si="60"/>
        <v>-4.90059381963448E-16</v>
      </c>
      <c r="Z119" s="5">
        <f t="shared" si="61"/>
        <v>28.274333882308138</v>
      </c>
      <c r="AA119" s="5">
        <f t="shared" si="62"/>
        <v>-1</v>
      </c>
      <c r="AB119" s="6">
        <f t="shared" si="63"/>
        <v>1.102633609417758E-15</v>
      </c>
      <c r="AC119" s="19">
        <f t="shared" si="64"/>
        <v>1.7642137750684128E-14</v>
      </c>
      <c r="AD119" s="19">
        <f t="shared" si="65"/>
        <v>3.1124502441411403E-28</v>
      </c>
      <c r="AE119" s="19">
        <f t="shared" si="66"/>
        <v>0.67823588348944108</v>
      </c>
      <c r="AF119" s="19">
        <f t="shared" si="67"/>
        <v>3</v>
      </c>
      <c r="AG119" s="19">
        <f t="shared" si="68"/>
        <v>8</v>
      </c>
      <c r="AH119" s="19">
        <f t="shared" si="70"/>
        <v>2.6396606097815849</v>
      </c>
      <c r="AI119" s="19">
        <f t="shared" si="71"/>
        <v>1.9717949542474669E-26</v>
      </c>
      <c r="AJ119" s="19">
        <f t="shared" si="69"/>
        <v>38.860053638271609</v>
      </c>
      <c r="AK119" s="19">
        <f t="shared" si="72"/>
        <v>9.0166286919223128E-32</v>
      </c>
      <c r="AL119">
        <f t="shared" si="73"/>
        <v>0.12272474744876696</v>
      </c>
    </row>
    <row r="120" spans="2:38" x14ac:dyDescent="0.25">
      <c r="B120" s="7">
        <f t="shared" si="37"/>
        <v>4</v>
      </c>
      <c r="C120" s="8">
        <f t="shared" si="38"/>
        <v>2</v>
      </c>
      <c r="D120" s="9">
        <f t="shared" si="39"/>
        <v>0</v>
      </c>
      <c r="E120" s="5">
        <f t="shared" si="40"/>
        <v>0</v>
      </c>
      <c r="F120" s="5">
        <f t="shared" si="41"/>
        <v>1</v>
      </c>
      <c r="G120" s="6">
        <f t="shared" si="42"/>
        <v>0</v>
      </c>
      <c r="H120" s="5">
        <f t="shared" si="43"/>
        <v>6.2831853071795862</v>
      </c>
      <c r="I120" s="5">
        <f t="shared" si="44"/>
        <v>1</v>
      </c>
      <c r="J120" s="6">
        <f t="shared" si="45"/>
        <v>-2.45029690981724E-16</v>
      </c>
      <c r="K120" s="5">
        <f t="shared" si="46"/>
        <v>12.566370614359172</v>
      </c>
      <c r="L120" s="5">
        <f t="shared" si="47"/>
        <v>1</v>
      </c>
      <c r="M120" s="6">
        <f t="shared" si="48"/>
        <v>-4.90059381963448E-16</v>
      </c>
      <c r="N120" s="5">
        <f t="shared" si="49"/>
        <v>18.849555921538759</v>
      </c>
      <c r="O120" s="5">
        <f t="shared" si="50"/>
        <v>1</v>
      </c>
      <c r="P120" s="6">
        <f t="shared" si="51"/>
        <v>-7.3508907294517201E-16</v>
      </c>
      <c r="Q120" s="5">
        <f t="shared" si="52"/>
        <v>6.2831853071795862</v>
      </c>
      <c r="R120" s="5">
        <f t="shared" si="53"/>
        <v>1</v>
      </c>
      <c r="S120" s="6">
        <f t="shared" si="54"/>
        <v>-2.45029690981724E-16</v>
      </c>
      <c r="T120" s="5">
        <f t="shared" si="55"/>
        <v>0</v>
      </c>
      <c r="U120" s="5">
        <f t="shared" si="56"/>
        <v>1</v>
      </c>
      <c r="V120" s="6">
        <f t="shared" si="57"/>
        <v>0</v>
      </c>
      <c r="W120" s="5">
        <f t="shared" si="58"/>
        <v>12.566370614359172</v>
      </c>
      <c r="X120" s="5">
        <f t="shared" si="59"/>
        <v>1</v>
      </c>
      <c r="Y120" s="6">
        <f t="shared" si="60"/>
        <v>-4.90059381963448E-16</v>
      </c>
      <c r="Z120" s="5">
        <f t="shared" si="61"/>
        <v>18.849555921538759</v>
      </c>
      <c r="AA120" s="5">
        <f t="shared" si="62"/>
        <v>1</v>
      </c>
      <c r="AB120" s="6">
        <f t="shared" si="63"/>
        <v>-7.3508907294517201E-16</v>
      </c>
      <c r="AC120" s="19">
        <f t="shared" si="64"/>
        <v>288</v>
      </c>
      <c r="AD120" s="19">
        <f t="shared" si="65"/>
        <v>82944</v>
      </c>
      <c r="AE120" s="19">
        <f t="shared" si="66"/>
        <v>0.5103080293695994</v>
      </c>
      <c r="AF120" s="19">
        <f t="shared" si="67"/>
        <v>6</v>
      </c>
      <c r="AG120" s="19">
        <f t="shared" si="68"/>
        <v>4</v>
      </c>
      <c r="AH120" s="19">
        <f t="shared" si="70"/>
        <v>5.3755016026038573</v>
      </c>
      <c r="AI120" s="19">
        <f t="shared" si="71"/>
        <v>10700774.518232984</v>
      </c>
      <c r="AJ120" s="19">
        <f t="shared" si="69"/>
        <v>29.238496334516107</v>
      </c>
      <c r="AK120" s="19">
        <f t="shared" si="72"/>
        <v>48.93252735993233</v>
      </c>
      <c r="AL120">
        <f t="shared" si="73"/>
        <v>0.15764279241373516</v>
      </c>
    </row>
    <row r="121" spans="2:38" x14ac:dyDescent="0.25">
      <c r="B121" s="7">
        <f t="shared" si="37"/>
        <v>4</v>
      </c>
      <c r="C121" s="8">
        <f t="shared" si="38"/>
        <v>2</v>
      </c>
      <c r="D121" s="9">
        <f t="shared" si="39"/>
        <v>1</v>
      </c>
      <c r="E121" s="5">
        <f t="shared" si="40"/>
        <v>0</v>
      </c>
      <c r="F121" s="5">
        <f t="shared" si="41"/>
        <v>1</v>
      </c>
      <c r="G121" s="6">
        <f t="shared" si="42"/>
        <v>0</v>
      </c>
      <c r="H121" s="5">
        <f t="shared" si="43"/>
        <v>9.4247779607693793</v>
      </c>
      <c r="I121" s="5">
        <f t="shared" si="44"/>
        <v>-1</v>
      </c>
      <c r="J121" s="6">
        <f t="shared" si="45"/>
        <v>3.67544536472586E-16</v>
      </c>
      <c r="K121" s="5">
        <f t="shared" si="46"/>
        <v>15.707963267948966</v>
      </c>
      <c r="L121" s="5">
        <f t="shared" si="47"/>
        <v>-1</v>
      </c>
      <c r="M121" s="6">
        <f t="shared" si="48"/>
        <v>6.1257422745431001E-16</v>
      </c>
      <c r="N121" s="5">
        <f t="shared" si="49"/>
        <v>18.849555921538759</v>
      </c>
      <c r="O121" s="5">
        <f t="shared" si="50"/>
        <v>1</v>
      </c>
      <c r="P121" s="6">
        <f t="shared" si="51"/>
        <v>-7.3508907294517201E-16</v>
      </c>
      <c r="Q121" s="5">
        <f t="shared" si="52"/>
        <v>6.2831853071795862</v>
      </c>
      <c r="R121" s="5">
        <f t="shared" si="53"/>
        <v>1</v>
      </c>
      <c r="S121" s="6">
        <f t="shared" si="54"/>
        <v>-2.45029690981724E-16</v>
      </c>
      <c r="T121" s="5">
        <f t="shared" si="55"/>
        <v>3.1415926535897931</v>
      </c>
      <c r="U121" s="5">
        <f t="shared" si="56"/>
        <v>-1</v>
      </c>
      <c r="V121" s="6">
        <f t="shared" si="57"/>
        <v>1.22514845490862E-16</v>
      </c>
      <c r="W121" s="5">
        <f t="shared" si="58"/>
        <v>12.566370614359172</v>
      </c>
      <c r="X121" s="5">
        <f t="shared" si="59"/>
        <v>1</v>
      </c>
      <c r="Y121" s="6">
        <f t="shared" si="60"/>
        <v>-4.90059381963448E-16</v>
      </c>
      <c r="Z121" s="5">
        <f t="shared" si="61"/>
        <v>21.991148575128552</v>
      </c>
      <c r="AA121" s="5">
        <f t="shared" si="62"/>
        <v>-1</v>
      </c>
      <c r="AB121" s="6">
        <f t="shared" si="63"/>
        <v>8.5760391843603401E-16</v>
      </c>
      <c r="AC121" s="19">
        <f t="shared" si="64"/>
        <v>1.7642137750684128E-14</v>
      </c>
      <c r="AD121" s="19">
        <f t="shared" si="65"/>
        <v>3.1124502441411403E-28</v>
      </c>
      <c r="AE121" s="19">
        <f t="shared" si="66"/>
        <v>0.52418577173077308</v>
      </c>
      <c r="AF121" s="19">
        <f t="shared" si="67"/>
        <v>6</v>
      </c>
      <c r="AG121" s="19">
        <f t="shared" si="68"/>
        <v>8</v>
      </c>
      <c r="AH121" s="19">
        <f t="shared" si="70"/>
        <v>5.026745858932971</v>
      </c>
      <c r="AI121" s="19">
        <f t="shared" si="71"/>
        <v>7.5098382604182676E-26</v>
      </c>
      <c r="AJ121" s="19">
        <f t="shared" si="69"/>
        <v>30.033632400981276</v>
      </c>
      <c r="AK121" s="19">
        <f t="shared" si="72"/>
        <v>3.434100639355072E-31</v>
      </c>
      <c r="AL121">
        <f t="shared" si="73"/>
        <v>0.15384361261637461</v>
      </c>
    </row>
    <row r="122" spans="2:38" x14ac:dyDescent="0.25">
      <c r="B122" s="7">
        <f t="shared" si="37"/>
        <v>4</v>
      </c>
      <c r="C122" s="8">
        <f t="shared" si="38"/>
        <v>2</v>
      </c>
      <c r="D122" s="9">
        <f t="shared" si="39"/>
        <v>2</v>
      </c>
      <c r="E122" s="5">
        <f t="shared" si="40"/>
        <v>0</v>
      </c>
      <c r="F122" s="5">
        <f t="shared" si="41"/>
        <v>1</v>
      </c>
      <c r="G122" s="6">
        <f t="shared" si="42"/>
        <v>0</v>
      </c>
      <c r="H122" s="5">
        <f t="shared" si="43"/>
        <v>12.566370614359172</v>
      </c>
      <c r="I122" s="5">
        <f t="shared" si="44"/>
        <v>1</v>
      </c>
      <c r="J122" s="6">
        <f t="shared" si="45"/>
        <v>-4.90059381963448E-16</v>
      </c>
      <c r="K122" s="5">
        <f t="shared" si="46"/>
        <v>18.849555921538759</v>
      </c>
      <c r="L122" s="5">
        <f t="shared" si="47"/>
        <v>1</v>
      </c>
      <c r="M122" s="6">
        <f t="shared" si="48"/>
        <v>-7.3508907294517201E-16</v>
      </c>
      <c r="N122" s="5">
        <f t="shared" si="49"/>
        <v>18.849555921538759</v>
      </c>
      <c r="O122" s="5">
        <f t="shared" si="50"/>
        <v>1</v>
      </c>
      <c r="P122" s="6">
        <f t="shared" si="51"/>
        <v>-7.3508907294517201E-16</v>
      </c>
      <c r="Q122" s="5">
        <f t="shared" si="52"/>
        <v>6.2831853071795862</v>
      </c>
      <c r="R122" s="5">
        <f t="shared" si="53"/>
        <v>1</v>
      </c>
      <c r="S122" s="6">
        <f t="shared" si="54"/>
        <v>-2.45029690981724E-16</v>
      </c>
      <c r="T122" s="5">
        <f t="shared" si="55"/>
        <v>6.2831853071795862</v>
      </c>
      <c r="U122" s="5">
        <f t="shared" si="56"/>
        <v>1</v>
      </c>
      <c r="V122" s="6">
        <f t="shared" si="57"/>
        <v>-2.45029690981724E-16</v>
      </c>
      <c r="W122" s="5">
        <f t="shared" si="58"/>
        <v>12.566370614359172</v>
      </c>
      <c r="X122" s="5">
        <f t="shared" si="59"/>
        <v>1</v>
      </c>
      <c r="Y122" s="6">
        <f t="shared" si="60"/>
        <v>-4.90059381963448E-16</v>
      </c>
      <c r="Z122" s="5">
        <f t="shared" si="61"/>
        <v>25.132741228718345</v>
      </c>
      <c r="AA122" s="5">
        <f t="shared" si="62"/>
        <v>1</v>
      </c>
      <c r="AB122" s="6">
        <f t="shared" si="63"/>
        <v>-9.8011876392689601E-16</v>
      </c>
      <c r="AC122" s="19">
        <f t="shared" si="64"/>
        <v>288</v>
      </c>
      <c r="AD122" s="19">
        <f t="shared" si="65"/>
        <v>82944</v>
      </c>
      <c r="AE122" s="19">
        <f t="shared" si="66"/>
        <v>0.56458568521490526</v>
      </c>
      <c r="AF122" s="19">
        <f t="shared" si="67"/>
        <v>3</v>
      </c>
      <c r="AG122" s="19">
        <f t="shared" si="68"/>
        <v>8</v>
      </c>
      <c r="AH122" s="19">
        <f t="shared" si="70"/>
        <v>4.1751813452249911</v>
      </c>
      <c r="AI122" s="19">
        <f t="shared" si="71"/>
        <v>8311349.7959602</v>
      </c>
      <c r="AJ122" s="19">
        <f t="shared" si="69"/>
        <v>32.348376936315717</v>
      </c>
      <c r="AK122" s="19">
        <f t="shared" si="72"/>
        <v>38.006160263990687</v>
      </c>
      <c r="AL122">
        <f t="shared" si="73"/>
        <v>0.1439075223885117</v>
      </c>
    </row>
    <row r="123" spans="2:38" x14ac:dyDescent="0.25">
      <c r="B123" s="7">
        <f t="shared" si="37"/>
        <v>4</v>
      </c>
      <c r="C123" s="8">
        <f t="shared" si="38"/>
        <v>2</v>
      </c>
      <c r="D123" s="9">
        <f t="shared" si="39"/>
        <v>3</v>
      </c>
      <c r="E123" s="5">
        <f t="shared" si="40"/>
        <v>0</v>
      </c>
      <c r="F123" s="5">
        <f t="shared" si="41"/>
        <v>1</v>
      </c>
      <c r="G123" s="6">
        <f t="shared" si="42"/>
        <v>0</v>
      </c>
      <c r="H123" s="5">
        <f t="shared" si="43"/>
        <v>15.707963267948966</v>
      </c>
      <c r="I123" s="5">
        <f t="shared" si="44"/>
        <v>-1</v>
      </c>
      <c r="J123" s="6">
        <f t="shared" si="45"/>
        <v>6.1257422745431001E-16</v>
      </c>
      <c r="K123" s="5">
        <f t="shared" si="46"/>
        <v>21.991148575128552</v>
      </c>
      <c r="L123" s="5">
        <f t="shared" si="47"/>
        <v>-1</v>
      </c>
      <c r="M123" s="6">
        <f t="shared" si="48"/>
        <v>8.5760391843603401E-16</v>
      </c>
      <c r="N123" s="5">
        <f t="shared" si="49"/>
        <v>18.849555921538759</v>
      </c>
      <c r="O123" s="5">
        <f t="shared" si="50"/>
        <v>1</v>
      </c>
      <c r="P123" s="6">
        <f t="shared" si="51"/>
        <v>-7.3508907294517201E-16</v>
      </c>
      <c r="Q123" s="5">
        <f t="shared" si="52"/>
        <v>6.2831853071795862</v>
      </c>
      <c r="R123" s="5">
        <f t="shared" si="53"/>
        <v>1</v>
      </c>
      <c r="S123" s="6">
        <f t="shared" si="54"/>
        <v>-2.45029690981724E-16</v>
      </c>
      <c r="T123" s="5">
        <f t="shared" si="55"/>
        <v>9.4247779607693793</v>
      </c>
      <c r="U123" s="5">
        <f t="shared" si="56"/>
        <v>-1</v>
      </c>
      <c r="V123" s="6">
        <f t="shared" si="57"/>
        <v>3.67544536472586E-16</v>
      </c>
      <c r="W123" s="5">
        <f t="shared" si="58"/>
        <v>12.566370614359172</v>
      </c>
      <c r="X123" s="5">
        <f t="shared" si="59"/>
        <v>1</v>
      </c>
      <c r="Y123" s="6">
        <f t="shared" si="60"/>
        <v>-4.90059381963448E-16</v>
      </c>
      <c r="Z123" s="5">
        <f t="shared" si="61"/>
        <v>28.274333882308138</v>
      </c>
      <c r="AA123" s="5">
        <f t="shared" si="62"/>
        <v>-1</v>
      </c>
      <c r="AB123" s="6">
        <f t="shared" si="63"/>
        <v>1.102633609417758E-15</v>
      </c>
      <c r="AC123" s="19">
        <f t="shared" si="64"/>
        <v>5.2926413252052384E-14</v>
      </c>
      <c r="AD123" s="19">
        <f t="shared" si="65"/>
        <v>2.8012052197270263E-27</v>
      </c>
      <c r="AE123" s="19">
        <f t="shared" si="66"/>
        <v>0.62879039910203238</v>
      </c>
      <c r="AF123" s="19">
        <f t="shared" si="67"/>
        <v>6</v>
      </c>
      <c r="AG123" s="19">
        <f t="shared" si="68"/>
        <v>8</v>
      </c>
      <c r="AH123" s="19">
        <f t="shared" si="70"/>
        <v>3.1895928214412224</v>
      </c>
      <c r="AI123" s="19">
        <f t="shared" si="71"/>
        <v>4.2886579489080023E-25</v>
      </c>
      <c r="AJ123" s="19">
        <f t="shared" si="69"/>
        <v>36.027036066893082</v>
      </c>
      <c r="AK123" s="19">
        <f t="shared" si="72"/>
        <v>1.961118534595432E-30</v>
      </c>
      <c r="AL123">
        <f t="shared" si="73"/>
        <v>0.13091521341482157</v>
      </c>
    </row>
    <row r="124" spans="2:38" x14ac:dyDescent="0.25">
      <c r="B124" s="7">
        <f t="shared" si="37"/>
        <v>4</v>
      </c>
      <c r="C124" s="8">
        <f t="shared" si="38"/>
        <v>2</v>
      </c>
      <c r="D124" s="9">
        <f t="shared" si="39"/>
        <v>4</v>
      </c>
      <c r="E124" s="5">
        <f t="shared" si="40"/>
        <v>0</v>
      </c>
      <c r="F124" s="5">
        <f t="shared" si="41"/>
        <v>1</v>
      </c>
      <c r="G124" s="6">
        <f t="shared" si="42"/>
        <v>0</v>
      </c>
      <c r="H124" s="5">
        <f t="shared" si="43"/>
        <v>18.849555921538759</v>
      </c>
      <c r="I124" s="5">
        <f t="shared" si="44"/>
        <v>1</v>
      </c>
      <c r="J124" s="6">
        <f t="shared" si="45"/>
        <v>-7.3508907294517201E-16</v>
      </c>
      <c r="K124" s="5">
        <f t="shared" si="46"/>
        <v>25.132741228718345</v>
      </c>
      <c r="L124" s="5">
        <f t="shared" si="47"/>
        <v>1</v>
      </c>
      <c r="M124" s="6">
        <f t="shared" si="48"/>
        <v>-9.8011876392689601E-16</v>
      </c>
      <c r="N124" s="5">
        <f t="shared" si="49"/>
        <v>18.849555921538759</v>
      </c>
      <c r="O124" s="5">
        <f t="shared" si="50"/>
        <v>1</v>
      </c>
      <c r="P124" s="6">
        <f t="shared" si="51"/>
        <v>-7.3508907294517201E-16</v>
      </c>
      <c r="Q124" s="5">
        <f t="shared" si="52"/>
        <v>6.2831853071795862</v>
      </c>
      <c r="R124" s="5">
        <f t="shared" si="53"/>
        <v>1</v>
      </c>
      <c r="S124" s="6">
        <f t="shared" si="54"/>
        <v>-2.45029690981724E-16</v>
      </c>
      <c r="T124" s="5">
        <f t="shared" si="55"/>
        <v>12.566370614359172</v>
      </c>
      <c r="U124" s="5">
        <f t="shared" si="56"/>
        <v>1</v>
      </c>
      <c r="V124" s="6">
        <f t="shared" si="57"/>
        <v>-4.90059381963448E-16</v>
      </c>
      <c r="W124" s="5">
        <f t="shared" si="58"/>
        <v>12.566370614359172</v>
      </c>
      <c r="X124" s="5">
        <f t="shared" si="59"/>
        <v>1</v>
      </c>
      <c r="Y124" s="6">
        <f t="shared" si="60"/>
        <v>-4.90059381963448E-16</v>
      </c>
      <c r="Z124" s="5">
        <f t="shared" si="61"/>
        <v>31.415926535897931</v>
      </c>
      <c r="AA124" s="5">
        <f t="shared" si="62"/>
        <v>1</v>
      </c>
      <c r="AB124" s="6">
        <f t="shared" si="63"/>
        <v>-1.22514845490862E-15</v>
      </c>
      <c r="AC124" s="19">
        <f t="shared" si="64"/>
        <v>288</v>
      </c>
      <c r="AD124" s="19">
        <f t="shared" si="65"/>
        <v>82944</v>
      </c>
      <c r="AE124" s="19">
        <f t="shared" si="66"/>
        <v>0.71460505985010647</v>
      </c>
      <c r="AF124" s="19">
        <f t="shared" si="67"/>
        <v>3</v>
      </c>
      <c r="AG124" s="19">
        <f t="shared" si="68"/>
        <v>8</v>
      </c>
      <c r="AH124" s="19">
        <f t="shared" si="70"/>
        <v>2.3165132179485859</v>
      </c>
      <c r="AI124" s="19">
        <f t="shared" si="71"/>
        <v>4611380.9363886602</v>
      </c>
      <c r="AJ124" s="19">
        <f t="shared" si="69"/>
        <v>40.943853948104696</v>
      </c>
      <c r="AK124" s="19">
        <f t="shared" si="72"/>
        <v>21.086933796467793</v>
      </c>
      <c r="AL124">
        <f t="shared" si="73"/>
        <v>0.11749999999999999</v>
      </c>
    </row>
    <row r="125" spans="2:38" x14ac:dyDescent="0.25">
      <c r="B125" s="7">
        <f t="shared" si="37"/>
        <v>4</v>
      </c>
      <c r="C125" s="8">
        <f t="shared" si="38"/>
        <v>3</v>
      </c>
      <c r="D125" s="9">
        <f t="shared" si="39"/>
        <v>0</v>
      </c>
      <c r="E125" s="5">
        <f t="shared" si="40"/>
        <v>0</v>
      </c>
      <c r="F125" s="5">
        <f t="shared" si="41"/>
        <v>1</v>
      </c>
      <c r="G125" s="6">
        <f t="shared" si="42"/>
        <v>0</v>
      </c>
      <c r="H125" s="5">
        <f t="shared" si="43"/>
        <v>9.4247779607693793</v>
      </c>
      <c r="I125" s="5">
        <f t="shared" si="44"/>
        <v>-1</v>
      </c>
      <c r="J125" s="6">
        <f t="shared" si="45"/>
        <v>3.67544536472586E-16</v>
      </c>
      <c r="K125" s="5">
        <f t="shared" si="46"/>
        <v>12.566370614359172</v>
      </c>
      <c r="L125" s="5">
        <f t="shared" si="47"/>
        <v>1</v>
      </c>
      <c r="M125" s="6">
        <f t="shared" si="48"/>
        <v>-4.90059381963448E-16</v>
      </c>
      <c r="N125" s="5">
        <f t="shared" si="49"/>
        <v>21.991148575128552</v>
      </c>
      <c r="O125" s="5">
        <f t="shared" si="50"/>
        <v>-1</v>
      </c>
      <c r="P125" s="6">
        <f t="shared" si="51"/>
        <v>8.5760391843603401E-16</v>
      </c>
      <c r="Q125" s="5">
        <f t="shared" si="52"/>
        <v>9.4247779607693793</v>
      </c>
      <c r="R125" s="5">
        <f t="shared" si="53"/>
        <v>-1</v>
      </c>
      <c r="S125" s="6">
        <f t="shared" si="54"/>
        <v>3.67544536472586E-16</v>
      </c>
      <c r="T125" s="5">
        <f t="shared" si="55"/>
        <v>0</v>
      </c>
      <c r="U125" s="5">
        <f t="shared" si="56"/>
        <v>1</v>
      </c>
      <c r="V125" s="6">
        <f t="shared" si="57"/>
        <v>0</v>
      </c>
      <c r="W125" s="5">
        <f t="shared" si="58"/>
        <v>12.566370614359172</v>
      </c>
      <c r="X125" s="5">
        <f t="shared" si="59"/>
        <v>1</v>
      </c>
      <c r="Y125" s="6">
        <f t="shared" si="60"/>
        <v>-4.90059381963448E-16</v>
      </c>
      <c r="Z125" s="5">
        <f t="shared" si="61"/>
        <v>21.991148575128552</v>
      </c>
      <c r="AA125" s="5">
        <f t="shared" si="62"/>
        <v>-1</v>
      </c>
      <c r="AB125" s="6">
        <f t="shared" si="63"/>
        <v>8.5760391843603401E-16</v>
      </c>
      <c r="AC125" s="19">
        <f t="shared" si="64"/>
        <v>5.2926413252052384E-14</v>
      </c>
      <c r="AD125" s="19">
        <f t="shared" si="65"/>
        <v>2.8012052197270263E-27</v>
      </c>
      <c r="AE125" s="19">
        <f t="shared" si="66"/>
        <v>0.57770079490641812</v>
      </c>
      <c r="AF125" s="19">
        <f t="shared" si="67"/>
        <v>6</v>
      </c>
      <c r="AG125" s="19">
        <f t="shared" si="68"/>
        <v>4</v>
      </c>
      <c r="AH125" s="19">
        <f t="shared" si="70"/>
        <v>3.9422357063108877</v>
      </c>
      <c r="AI125" s="19">
        <f t="shared" si="71"/>
        <v>2.6503226970989567E-25</v>
      </c>
      <c r="AJ125" s="19">
        <f t="shared" si="69"/>
        <v>33.099817369490523</v>
      </c>
      <c r="AK125" s="19">
        <f t="shared" si="72"/>
        <v>1.2119401980433424E-30</v>
      </c>
      <c r="AL125">
        <f t="shared" si="73"/>
        <v>0.14099999999999999</v>
      </c>
    </row>
    <row r="126" spans="2:38" x14ac:dyDescent="0.25">
      <c r="B126" s="7">
        <f t="shared" si="37"/>
        <v>4</v>
      </c>
      <c r="C126" s="8">
        <f t="shared" si="38"/>
        <v>3</v>
      </c>
      <c r="D126" s="9">
        <f t="shared" si="39"/>
        <v>1</v>
      </c>
      <c r="E126" s="5">
        <f t="shared" si="40"/>
        <v>0</v>
      </c>
      <c r="F126" s="5">
        <f t="shared" si="41"/>
        <v>1</v>
      </c>
      <c r="G126" s="6">
        <f t="shared" si="42"/>
        <v>0</v>
      </c>
      <c r="H126" s="5">
        <f t="shared" si="43"/>
        <v>12.566370614359172</v>
      </c>
      <c r="I126" s="5">
        <f t="shared" si="44"/>
        <v>1</v>
      </c>
      <c r="J126" s="6">
        <f t="shared" si="45"/>
        <v>-4.90059381963448E-16</v>
      </c>
      <c r="K126" s="5">
        <f t="shared" si="46"/>
        <v>15.707963267948966</v>
      </c>
      <c r="L126" s="5">
        <f t="shared" si="47"/>
        <v>-1</v>
      </c>
      <c r="M126" s="6">
        <f t="shared" si="48"/>
        <v>6.1257422745431001E-16</v>
      </c>
      <c r="N126" s="5">
        <f t="shared" si="49"/>
        <v>21.991148575128552</v>
      </c>
      <c r="O126" s="5">
        <f t="shared" si="50"/>
        <v>-1</v>
      </c>
      <c r="P126" s="6">
        <f t="shared" si="51"/>
        <v>8.5760391843603401E-16</v>
      </c>
      <c r="Q126" s="5">
        <f t="shared" si="52"/>
        <v>9.4247779607693793</v>
      </c>
      <c r="R126" s="5">
        <f t="shared" si="53"/>
        <v>-1</v>
      </c>
      <c r="S126" s="6">
        <f t="shared" si="54"/>
        <v>3.67544536472586E-16</v>
      </c>
      <c r="T126" s="5">
        <f t="shared" si="55"/>
        <v>3.1415926535897931</v>
      </c>
      <c r="U126" s="5">
        <f t="shared" si="56"/>
        <v>-1</v>
      </c>
      <c r="V126" s="6">
        <f t="shared" si="57"/>
        <v>1.22514845490862E-16</v>
      </c>
      <c r="W126" s="5">
        <f t="shared" si="58"/>
        <v>12.566370614359172</v>
      </c>
      <c r="X126" s="5">
        <f t="shared" si="59"/>
        <v>1</v>
      </c>
      <c r="Y126" s="6">
        <f t="shared" si="60"/>
        <v>-4.90059381963448E-16</v>
      </c>
      <c r="Z126" s="5">
        <f t="shared" si="61"/>
        <v>25.132741228718345</v>
      </c>
      <c r="AA126" s="5">
        <f t="shared" si="62"/>
        <v>1</v>
      </c>
      <c r="AB126" s="6">
        <f t="shared" si="63"/>
        <v>-9.8011876392689601E-16</v>
      </c>
      <c r="AC126" s="19">
        <f t="shared" si="64"/>
        <v>3.3324037973514464E-14</v>
      </c>
      <c r="AD126" s="19">
        <f t="shared" si="65"/>
        <v>1.110491506860234E-27</v>
      </c>
      <c r="AE126" s="19">
        <f t="shared" si="66"/>
        <v>0.59066585796970938</v>
      </c>
      <c r="AF126" s="19">
        <f t="shared" si="67"/>
        <v>6</v>
      </c>
      <c r="AG126" s="19">
        <f t="shared" si="68"/>
        <v>8</v>
      </c>
      <c r="AH126" s="19">
        <f t="shared" si="70"/>
        <v>3.7294546406675044</v>
      </c>
      <c r="AI126" s="19">
        <f t="shared" si="71"/>
        <v>1.9879332977672398E-25</v>
      </c>
      <c r="AJ126" s="19">
        <f t="shared" si="69"/>
        <v>33.842660764138067</v>
      </c>
      <c r="AK126" s="19">
        <f t="shared" si="72"/>
        <v>9.0904261478428836E-31</v>
      </c>
      <c r="AL126">
        <f t="shared" si="73"/>
        <v>0.13826187527241973</v>
      </c>
    </row>
    <row r="127" spans="2:38" x14ac:dyDescent="0.25">
      <c r="B127" s="7">
        <f t="shared" si="37"/>
        <v>4</v>
      </c>
      <c r="C127" s="8">
        <f t="shared" si="38"/>
        <v>3</v>
      </c>
      <c r="D127" s="9">
        <f t="shared" si="39"/>
        <v>2</v>
      </c>
      <c r="E127" s="5">
        <f t="shared" si="40"/>
        <v>0</v>
      </c>
      <c r="F127" s="5">
        <f t="shared" si="41"/>
        <v>1</v>
      </c>
      <c r="G127" s="6">
        <f t="shared" si="42"/>
        <v>0</v>
      </c>
      <c r="H127" s="5">
        <f t="shared" si="43"/>
        <v>15.707963267948966</v>
      </c>
      <c r="I127" s="5">
        <f t="shared" si="44"/>
        <v>-1</v>
      </c>
      <c r="J127" s="6">
        <f t="shared" si="45"/>
        <v>6.1257422745431001E-16</v>
      </c>
      <c r="K127" s="5">
        <f t="shared" si="46"/>
        <v>18.849555921538759</v>
      </c>
      <c r="L127" s="5">
        <f t="shared" si="47"/>
        <v>1</v>
      </c>
      <c r="M127" s="6">
        <f t="shared" si="48"/>
        <v>-7.3508907294517201E-16</v>
      </c>
      <c r="N127" s="5">
        <f t="shared" si="49"/>
        <v>21.991148575128552</v>
      </c>
      <c r="O127" s="5">
        <f t="shared" si="50"/>
        <v>-1</v>
      </c>
      <c r="P127" s="6">
        <f t="shared" si="51"/>
        <v>8.5760391843603401E-16</v>
      </c>
      <c r="Q127" s="5">
        <f t="shared" si="52"/>
        <v>9.4247779607693793</v>
      </c>
      <c r="R127" s="5">
        <f t="shared" si="53"/>
        <v>-1</v>
      </c>
      <c r="S127" s="6">
        <f t="shared" si="54"/>
        <v>3.67544536472586E-16</v>
      </c>
      <c r="T127" s="5">
        <f t="shared" si="55"/>
        <v>6.2831853071795862</v>
      </c>
      <c r="U127" s="5">
        <f t="shared" si="56"/>
        <v>1</v>
      </c>
      <c r="V127" s="6">
        <f t="shared" si="57"/>
        <v>-2.45029690981724E-16</v>
      </c>
      <c r="W127" s="5">
        <f t="shared" si="58"/>
        <v>12.566370614359172</v>
      </c>
      <c r="X127" s="5">
        <f t="shared" si="59"/>
        <v>1</v>
      </c>
      <c r="Y127" s="6">
        <f t="shared" si="60"/>
        <v>-4.90059381963448E-16</v>
      </c>
      <c r="Z127" s="5">
        <f t="shared" si="61"/>
        <v>28.274333882308138</v>
      </c>
      <c r="AA127" s="5">
        <f t="shared" si="62"/>
        <v>-1</v>
      </c>
      <c r="AB127" s="6">
        <f t="shared" si="63"/>
        <v>1.102633609417758E-15</v>
      </c>
      <c r="AC127" s="19">
        <f t="shared" si="64"/>
        <v>5.2926413252052384E-14</v>
      </c>
      <c r="AD127" s="19">
        <f t="shared" si="65"/>
        <v>2.8012052197270263E-27</v>
      </c>
      <c r="AE127" s="19">
        <f t="shared" si="66"/>
        <v>0.62879039910203238</v>
      </c>
      <c r="AF127" s="19">
        <f t="shared" si="67"/>
        <v>6</v>
      </c>
      <c r="AG127" s="19">
        <f t="shared" si="68"/>
        <v>8</v>
      </c>
      <c r="AH127" s="19">
        <f t="shared" si="70"/>
        <v>3.1895928214412224</v>
      </c>
      <c r="AI127" s="19">
        <f t="shared" si="71"/>
        <v>4.2886579489080023E-25</v>
      </c>
      <c r="AJ127" s="19">
        <f t="shared" si="69"/>
        <v>36.027036066893082</v>
      </c>
      <c r="AK127" s="19">
        <f t="shared" si="72"/>
        <v>1.961118534595432E-30</v>
      </c>
      <c r="AL127">
        <f t="shared" si="73"/>
        <v>0.13091521341482157</v>
      </c>
    </row>
    <row r="128" spans="2:38" x14ac:dyDescent="0.25">
      <c r="B128" s="7">
        <f t="shared" si="37"/>
        <v>4</v>
      </c>
      <c r="C128" s="8">
        <f t="shared" si="38"/>
        <v>3</v>
      </c>
      <c r="D128" s="9">
        <f t="shared" si="39"/>
        <v>3</v>
      </c>
      <c r="E128" s="5">
        <f t="shared" si="40"/>
        <v>0</v>
      </c>
      <c r="F128" s="5">
        <f t="shared" si="41"/>
        <v>1</v>
      </c>
      <c r="G128" s="6">
        <f t="shared" si="42"/>
        <v>0</v>
      </c>
      <c r="H128" s="5">
        <f t="shared" si="43"/>
        <v>18.849555921538759</v>
      </c>
      <c r="I128" s="5">
        <f t="shared" si="44"/>
        <v>1</v>
      </c>
      <c r="J128" s="6">
        <f t="shared" si="45"/>
        <v>-7.3508907294517201E-16</v>
      </c>
      <c r="K128" s="5">
        <f t="shared" si="46"/>
        <v>21.991148575128552</v>
      </c>
      <c r="L128" s="5">
        <f t="shared" si="47"/>
        <v>-1</v>
      </c>
      <c r="M128" s="6">
        <f t="shared" si="48"/>
        <v>8.5760391843603401E-16</v>
      </c>
      <c r="N128" s="5">
        <f t="shared" si="49"/>
        <v>21.991148575128552</v>
      </c>
      <c r="O128" s="5">
        <f t="shared" si="50"/>
        <v>-1</v>
      </c>
      <c r="P128" s="6">
        <f t="shared" si="51"/>
        <v>8.5760391843603401E-16</v>
      </c>
      <c r="Q128" s="5">
        <f t="shared" si="52"/>
        <v>9.4247779607693793</v>
      </c>
      <c r="R128" s="5">
        <f t="shared" si="53"/>
        <v>-1</v>
      </c>
      <c r="S128" s="6">
        <f t="shared" si="54"/>
        <v>3.67544536472586E-16</v>
      </c>
      <c r="T128" s="5">
        <f t="shared" si="55"/>
        <v>9.4247779607693793</v>
      </c>
      <c r="U128" s="5">
        <f t="shared" si="56"/>
        <v>-1</v>
      </c>
      <c r="V128" s="6">
        <f t="shared" si="57"/>
        <v>3.67544536472586E-16</v>
      </c>
      <c r="W128" s="5">
        <f t="shared" si="58"/>
        <v>12.566370614359172</v>
      </c>
      <c r="X128" s="5">
        <f t="shared" si="59"/>
        <v>1</v>
      </c>
      <c r="Y128" s="6">
        <f t="shared" si="60"/>
        <v>-4.90059381963448E-16</v>
      </c>
      <c r="Z128" s="5">
        <f t="shared" si="61"/>
        <v>31.415926535897931</v>
      </c>
      <c r="AA128" s="5">
        <f t="shared" si="62"/>
        <v>1</v>
      </c>
      <c r="AB128" s="6">
        <f t="shared" si="63"/>
        <v>-1.22514845490862E-15</v>
      </c>
      <c r="AC128" s="19">
        <f t="shared" si="64"/>
        <v>3.3324037973514464E-14</v>
      </c>
      <c r="AD128" s="19">
        <f t="shared" si="65"/>
        <v>1.110491506860234E-27</v>
      </c>
      <c r="AE128" s="19">
        <f t="shared" si="66"/>
        <v>0.69041311198596311</v>
      </c>
      <c r="AF128" s="19">
        <f t="shared" si="67"/>
        <v>3</v>
      </c>
      <c r="AG128" s="19">
        <f t="shared" si="68"/>
        <v>8</v>
      </c>
      <c r="AH128" s="19">
        <f t="shared" si="70"/>
        <v>2.5248025680831088</v>
      </c>
      <c r="AI128" s="19">
        <f t="shared" si="71"/>
        <v>6.7290523400524798E-26</v>
      </c>
      <c r="AJ128" s="19">
        <f t="shared" si="69"/>
        <v>39.557757437288757</v>
      </c>
      <c r="AK128" s="19">
        <f t="shared" si="72"/>
        <v>3.0770626665854356E-31</v>
      </c>
      <c r="AL128">
        <f t="shared" si="73"/>
        <v>0.12090650252546872</v>
      </c>
    </row>
    <row r="129" spans="1:38" x14ac:dyDescent="0.25">
      <c r="B129" s="7">
        <f t="shared" si="37"/>
        <v>4</v>
      </c>
      <c r="C129" s="8">
        <f t="shared" si="38"/>
        <v>3</v>
      </c>
      <c r="D129" s="9">
        <f t="shared" si="39"/>
        <v>4</v>
      </c>
      <c r="E129" s="5">
        <f t="shared" si="40"/>
        <v>0</v>
      </c>
      <c r="F129" s="5">
        <f t="shared" si="41"/>
        <v>1</v>
      </c>
      <c r="G129" s="6">
        <f t="shared" si="42"/>
        <v>0</v>
      </c>
      <c r="H129" s="5">
        <f t="shared" si="43"/>
        <v>21.991148575128552</v>
      </c>
      <c r="I129" s="5">
        <f t="shared" si="44"/>
        <v>-1</v>
      </c>
      <c r="J129" s="6">
        <f t="shared" si="45"/>
        <v>8.5760391843603401E-16</v>
      </c>
      <c r="K129" s="5">
        <f t="shared" si="46"/>
        <v>25.132741228718345</v>
      </c>
      <c r="L129" s="5">
        <f t="shared" si="47"/>
        <v>1</v>
      </c>
      <c r="M129" s="6">
        <f t="shared" si="48"/>
        <v>-9.8011876392689601E-16</v>
      </c>
      <c r="N129" s="5">
        <f t="shared" si="49"/>
        <v>21.991148575128552</v>
      </c>
      <c r="O129" s="5">
        <f t="shared" si="50"/>
        <v>-1</v>
      </c>
      <c r="P129" s="6">
        <f t="shared" si="51"/>
        <v>8.5760391843603401E-16</v>
      </c>
      <c r="Q129" s="5">
        <f t="shared" si="52"/>
        <v>9.4247779607693793</v>
      </c>
      <c r="R129" s="5">
        <f t="shared" si="53"/>
        <v>-1</v>
      </c>
      <c r="S129" s="6">
        <f t="shared" si="54"/>
        <v>3.67544536472586E-16</v>
      </c>
      <c r="T129" s="5">
        <f t="shared" si="55"/>
        <v>12.566370614359172</v>
      </c>
      <c r="U129" s="5">
        <f t="shared" si="56"/>
        <v>1</v>
      </c>
      <c r="V129" s="6">
        <f t="shared" si="57"/>
        <v>-4.90059381963448E-16</v>
      </c>
      <c r="W129" s="5">
        <f t="shared" si="58"/>
        <v>12.566370614359172</v>
      </c>
      <c r="X129" s="5">
        <f t="shared" si="59"/>
        <v>1</v>
      </c>
      <c r="Y129" s="6">
        <f t="shared" si="60"/>
        <v>-4.90059381963448E-16</v>
      </c>
      <c r="Z129" s="5">
        <f t="shared" si="61"/>
        <v>34.557519189487721</v>
      </c>
      <c r="AA129" s="5">
        <f t="shared" si="62"/>
        <v>-1</v>
      </c>
      <c r="AB129" s="6">
        <f t="shared" si="63"/>
        <v>4.9003769791999829E-15</v>
      </c>
      <c r="AC129" s="19">
        <f t="shared" si="64"/>
        <v>1.204279731492619E-13</v>
      </c>
      <c r="AD129" s="19">
        <f t="shared" si="65"/>
        <v>1.4502896716839346E-26</v>
      </c>
      <c r="AE129" s="19">
        <f t="shared" si="66"/>
        <v>0.77448537106267512</v>
      </c>
      <c r="AF129" s="19">
        <f t="shared" si="67"/>
        <v>3</v>
      </c>
      <c r="AG129" s="19">
        <f t="shared" si="68"/>
        <v>8</v>
      </c>
      <c r="AH129" s="19">
        <f t="shared" si="70"/>
        <v>1.8943793570947189</v>
      </c>
      <c r="AI129" s="19">
        <f t="shared" si="71"/>
        <v>6.5937571580297351E-25</v>
      </c>
      <c r="AJ129" s="19">
        <f t="shared" si="69"/>
        <v>44.374743056514781</v>
      </c>
      <c r="AK129" s="19">
        <f t="shared" si="72"/>
        <v>3.0151948533284175E-30</v>
      </c>
      <c r="AL129">
        <f t="shared" si="73"/>
        <v>0.11010250213146727</v>
      </c>
    </row>
    <row r="130" spans="1:38" x14ac:dyDescent="0.25">
      <c r="B130" s="7">
        <f t="shared" si="37"/>
        <v>4</v>
      </c>
      <c r="C130" s="8">
        <f t="shared" si="38"/>
        <v>4</v>
      </c>
      <c r="D130" s="9">
        <f t="shared" si="39"/>
        <v>0</v>
      </c>
      <c r="E130" s="5">
        <f t="shared" si="40"/>
        <v>0</v>
      </c>
      <c r="F130" s="5">
        <f t="shared" si="41"/>
        <v>1</v>
      </c>
      <c r="G130" s="6">
        <f t="shared" si="42"/>
        <v>0</v>
      </c>
      <c r="H130" s="5">
        <f t="shared" si="43"/>
        <v>12.566370614359172</v>
      </c>
      <c r="I130" s="5">
        <f t="shared" si="44"/>
        <v>1</v>
      </c>
      <c r="J130" s="6">
        <f t="shared" si="45"/>
        <v>-4.90059381963448E-16</v>
      </c>
      <c r="K130" s="5">
        <f t="shared" si="46"/>
        <v>12.566370614359172</v>
      </c>
      <c r="L130" s="5">
        <f t="shared" si="47"/>
        <v>1</v>
      </c>
      <c r="M130" s="6">
        <f t="shared" si="48"/>
        <v>-4.90059381963448E-16</v>
      </c>
      <c r="N130" s="5">
        <f t="shared" si="49"/>
        <v>25.132741228718345</v>
      </c>
      <c r="O130" s="5">
        <f t="shared" si="50"/>
        <v>1</v>
      </c>
      <c r="P130" s="6">
        <f t="shared" si="51"/>
        <v>-9.8011876392689601E-16</v>
      </c>
      <c r="Q130" s="5">
        <f t="shared" si="52"/>
        <v>12.566370614359172</v>
      </c>
      <c r="R130" s="5">
        <f t="shared" si="53"/>
        <v>1</v>
      </c>
      <c r="S130" s="6">
        <f t="shared" si="54"/>
        <v>-4.90059381963448E-16</v>
      </c>
      <c r="T130" s="5">
        <f t="shared" si="55"/>
        <v>0</v>
      </c>
      <c r="U130" s="5">
        <f t="shared" si="56"/>
        <v>1</v>
      </c>
      <c r="V130" s="6">
        <f t="shared" si="57"/>
        <v>0</v>
      </c>
      <c r="W130" s="5">
        <f t="shared" si="58"/>
        <v>12.566370614359172</v>
      </c>
      <c r="X130" s="5">
        <f t="shared" si="59"/>
        <v>1</v>
      </c>
      <c r="Y130" s="6">
        <f t="shared" si="60"/>
        <v>-4.90059381963448E-16</v>
      </c>
      <c r="Z130" s="5">
        <f t="shared" si="61"/>
        <v>25.132741228718345</v>
      </c>
      <c r="AA130" s="5">
        <f t="shared" si="62"/>
        <v>1</v>
      </c>
      <c r="AB130" s="6">
        <f t="shared" si="63"/>
        <v>-9.8011876392689601E-16</v>
      </c>
      <c r="AC130" s="19">
        <f t="shared" si="64"/>
        <v>288</v>
      </c>
      <c r="AD130" s="19">
        <f t="shared" si="65"/>
        <v>82944</v>
      </c>
      <c r="AE130" s="19">
        <f t="shared" si="66"/>
        <v>0.66599374016824398</v>
      </c>
      <c r="AF130" s="19">
        <f t="shared" si="67"/>
        <v>3</v>
      </c>
      <c r="AG130" s="19">
        <f t="shared" si="68"/>
        <v>4</v>
      </c>
      <c r="AH130" s="19">
        <f t="shared" si="70"/>
        <v>2.7626421404638379</v>
      </c>
      <c r="AI130" s="19">
        <f t="shared" si="71"/>
        <v>2749735.0763835907</v>
      </c>
      <c r="AJ130" s="19">
        <f t="shared" si="69"/>
        <v>38.158630493772748</v>
      </c>
      <c r="AK130" s="19">
        <f t="shared" si="72"/>
        <v>12.573995146654498</v>
      </c>
      <c r="AL130">
        <f t="shared" si="73"/>
        <v>0.124627570184129</v>
      </c>
    </row>
    <row r="131" spans="1:38" x14ac:dyDescent="0.25">
      <c r="B131" s="7">
        <f t="shared" si="37"/>
        <v>4</v>
      </c>
      <c r="C131" s="8">
        <f t="shared" si="38"/>
        <v>4</v>
      </c>
      <c r="D131" s="9">
        <f t="shared" si="39"/>
        <v>1</v>
      </c>
      <c r="E131" s="5">
        <f t="shared" si="40"/>
        <v>0</v>
      </c>
      <c r="F131" s="5">
        <f t="shared" si="41"/>
        <v>1</v>
      </c>
      <c r="G131" s="6">
        <f t="shared" si="42"/>
        <v>0</v>
      </c>
      <c r="H131" s="5">
        <f t="shared" si="43"/>
        <v>15.707963267948966</v>
      </c>
      <c r="I131" s="5">
        <f t="shared" si="44"/>
        <v>-1</v>
      </c>
      <c r="J131" s="6">
        <f t="shared" si="45"/>
        <v>6.1257422745431001E-16</v>
      </c>
      <c r="K131" s="5">
        <f t="shared" si="46"/>
        <v>15.707963267948966</v>
      </c>
      <c r="L131" s="5">
        <f t="shared" si="47"/>
        <v>-1</v>
      </c>
      <c r="M131" s="6">
        <f t="shared" si="48"/>
        <v>6.1257422745431001E-16</v>
      </c>
      <c r="N131" s="5">
        <f t="shared" si="49"/>
        <v>25.132741228718345</v>
      </c>
      <c r="O131" s="5">
        <f t="shared" si="50"/>
        <v>1</v>
      </c>
      <c r="P131" s="6">
        <f t="shared" si="51"/>
        <v>-9.8011876392689601E-16</v>
      </c>
      <c r="Q131" s="5">
        <f t="shared" si="52"/>
        <v>12.566370614359172</v>
      </c>
      <c r="R131" s="5">
        <f t="shared" si="53"/>
        <v>1</v>
      </c>
      <c r="S131" s="6">
        <f t="shared" si="54"/>
        <v>-4.90059381963448E-16</v>
      </c>
      <c r="T131" s="5">
        <f t="shared" si="55"/>
        <v>3.1415926535897931</v>
      </c>
      <c r="U131" s="5">
        <f t="shared" si="56"/>
        <v>-1</v>
      </c>
      <c r="V131" s="6">
        <f t="shared" si="57"/>
        <v>1.22514845490862E-16</v>
      </c>
      <c r="W131" s="5">
        <f t="shared" si="58"/>
        <v>12.566370614359172</v>
      </c>
      <c r="X131" s="5">
        <f t="shared" si="59"/>
        <v>1</v>
      </c>
      <c r="Y131" s="6">
        <f t="shared" si="60"/>
        <v>-4.90059381963448E-16</v>
      </c>
      <c r="Z131" s="5">
        <f t="shared" si="61"/>
        <v>28.274333882308138</v>
      </c>
      <c r="AA131" s="5">
        <f t="shared" si="62"/>
        <v>-1</v>
      </c>
      <c r="AB131" s="6">
        <f t="shared" si="63"/>
        <v>1.102633609417758E-15</v>
      </c>
      <c r="AC131" s="19">
        <f t="shared" si="64"/>
        <v>1.7642137750684128E-14</v>
      </c>
      <c r="AD131" s="19">
        <f t="shared" si="65"/>
        <v>3.1124502441411403E-28</v>
      </c>
      <c r="AE131" s="19">
        <f t="shared" si="66"/>
        <v>0.67823588348944108</v>
      </c>
      <c r="AF131" s="19">
        <f t="shared" si="67"/>
        <v>3</v>
      </c>
      <c r="AG131" s="19">
        <f t="shared" si="68"/>
        <v>8</v>
      </c>
      <c r="AH131" s="19">
        <f t="shared" si="70"/>
        <v>2.6396606097815849</v>
      </c>
      <c r="AI131" s="19">
        <f t="shared" si="71"/>
        <v>1.9717949542474669E-26</v>
      </c>
      <c r="AJ131" s="19">
        <f t="shared" si="69"/>
        <v>38.860053638271609</v>
      </c>
      <c r="AK131" s="19">
        <f t="shared" si="72"/>
        <v>9.0166286919223128E-32</v>
      </c>
      <c r="AL131">
        <f t="shared" si="73"/>
        <v>0.12272474744876696</v>
      </c>
    </row>
    <row r="132" spans="1:38" x14ac:dyDescent="0.25">
      <c r="B132" s="7">
        <f t="shared" si="37"/>
        <v>4</v>
      </c>
      <c r="C132" s="8">
        <f t="shared" si="38"/>
        <v>4</v>
      </c>
      <c r="D132" s="9">
        <f t="shared" si="39"/>
        <v>2</v>
      </c>
      <c r="E132" s="5">
        <f t="shared" si="40"/>
        <v>0</v>
      </c>
      <c r="F132" s="5">
        <f t="shared" si="41"/>
        <v>1</v>
      </c>
      <c r="G132" s="6">
        <f t="shared" si="42"/>
        <v>0</v>
      </c>
      <c r="H132" s="5">
        <f t="shared" si="43"/>
        <v>18.849555921538759</v>
      </c>
      <c r="I132" s="5">
        <f t="shared" si="44"/>
        <v>1</v>
      </c>
      <c r="J132" s="6">
        <f t="shared" si="45"/>
        <v>-7.3508907294517201E-16</v>
      </c>
      <c r="K132" s="5">
        <f t="shared" si="46"/>
        <v>18.849555921538759</v>
      </c>
      <c r="L132" s="5">
        <f t="shared" si="47"/>
        <v>1</v>
      </c>
      <c r="M132" s="6">
        <f t="shared" si="48"/>
        <v>-7.3508907294517201E-16</v>
      </c>
      <c r="N132" s="5">
        <f t="shared" si="49"/>
        <v>25.132741228718345</v>
      </c>
      <c r="O132" s="5">
        <f t="shared" si="50"/>
        <v>1</v>
      </c>
      <c r="P132" s="6">
        <f t="shared" si="51"/>
        <v>-9.8011876392689601E-16</v>
      </c>
      <c r="Q132" s="5">
        <f t="shared" si="52"/>
        <v>12.566370614359172</v>
      </c>
      <c r="R132" s="5">
        <f t="shared" si="53"/>
        <v>1</v>
      </c>
      <c r="S132" s="6">
        <f t="shared" si="54"/>
        <v>-4.90059381963448E-16</v>
      </c>
      <c r="T132" s="5">
        <f t="shared" si="55"/>
        <v>6.2831853071795862</v>
      </c>
      <c r="U132" s="5">
        <f t="shared" si="56"/>
        <v>1</v>
      </c>
      <c r="V132" s="6">
        <f t="shared" si="57"/>
        <v>-2.45029690981724E-16</v>
      </c>
      <c r="W132" s="5">
        <f t="shared" si="58"/>
        <v>12.566370614359172</v>
      </c>
      <c r="X132" s="5">
        <f t="shared" si="59"/>
        <v>1</v>
      </c>
      <c r="Y132" s="6">
        <f t="shared" si="60"/>
        <v>-4.90059381963448E-16</v>
      </c>
      <c r="Z132" s="5">
        <f t="shared" si="61"/>
        <v>31.415926535897931</v>
      </c>
      <c r="AA132" s="5">
        <f t="shared" si="62"/>
        <v>1</v>
      </c>
      <c r="AB132" s="6">
        <f t="shared" si="63"/>
        <v>-1.22514845490862E-15</v>
      </c>
      <c r="AC132" s="19">
        <f t="shared" si="64"/>
        <v>288</v>
      </c>
      <c r="AD132" s="19">
        <f t="shared" si="65"/>
        <v>82944</v>
      </c>
      <c r="AE132" s="19">
        <f t="shared" si="66"/>
        <v>0.71460505985010647</v>
      </c>
      <c r="AF132" s="19">
        <f t="shared" si="67"/>
        <v>3</v>
      </c>
      <c r="AG132" s="19">
        <f t="shared" si="68"/>
        <v>8</v>
      </c>
      <c r="AH132" s="19">
        <f t="shared" si="70"/>
        <v>2.3165132179485859</v>
      </c>
      <c r="AI132" s="19">
        <f t="shared" si="71"/>
        <v>4611380.9363886602</v>
      </c>
      <c r="AJ132" s="19">
        <f t="shared" si="69"/>
        <v>40.943853948104696</v>
      </c>
      <c r="AK132" s="19">
        <f t="shared" si="72"/>
        <v>21.086933796467793</v>
      </c>
      <c r="AL132">
        <f t="shared" si="73"/>
        <v>0.11749999999999999</v>
      </c>
    </row>
    <row r="133" spans="1:38" x14ac:dyDescent="0.25">
      <c r="B133" s="7">
        <f t="shared" si="37"/>
        <v>4</v>
      </c>
      <c r="C133" s="8">
        <f t="shared" si="38"/>
        <v>4</v>
      </c>
      <c r="D133" s="9">
        <f t="shared" si="39"/>
        <v>3</v>
      </c>
      <c r="E133" s="5">
        <f t="shared" si="40"/>
        <v>0</v>
      </c>
      <c r="F133" s="5">
        <f t="shared" si="41"/>
        <v>1</v>
      </c>
      <c r="G133" s="6">
        <f t="shared" si="42"/>
        <v>0</v>
      </c>
      <c r="H133" s="5">
        <f t="shared" si="43"/>
        <v>21.991148575128552</v>
      </c>
      <c r="I133" s="5">
        <f t="shared" si="44"/>
        <v>-1</v>
      </c>
      <c r="J133" s="6">
        <f t="shared" si="45"/>
        <v>8.5760391843603401E-16</v>
      </c>
      <c r="K133" s="5">
        <f t="shared" si="46"/>
        <v>21.991148575128552</v>
      </c>
      <c r="L133" s="5">
        <f t="shared" si="47"/>
        <v>-1</v>
      </c>
      <c r="M133" s="6">
        <f t="shared" si="48"/>
        <v>8.5760391843603401E-16</v>
      </c>
      <c r="N133" s="5">
        <f t="shared" si="49"/>
        <v>25.132741228718345</v>
      </c>
      <c r="O133" s="5">
        <f t="shared" si="50"/>
        <v>1</v>
      </c>
      <c r="P133" s="6">
        <f t="shared" si="51"/>
        <v>-9.8011876392689601E-16</v>
      </c>
      <c r="Q133" s="5">
        <f t="shared" si="52"/>
        <v>12.566370614359172</v>
      </c>
      <c r="R133" s="5">
        <f t="shared" si="53"/>
        <v>1</v>
      </c>
      <c r="S133" s="6">
        <f t="shared" si="54"/>
        <v>-4.90059381963448E-16</v>
      </c>
      <c r="T133" s="5">
        <f t="shared" si="55"/>
        <v>9.4247779607693793</v>
      </c>
      <c r="U133" s="5">
        <f t="shared" si="56"/>
        <v>-1</v>
      </c>
      <c r="V133" s="6">
        <f t="shared" si="57"/>
        <v>3.67544536472586E-16</v>
      </c>
      <c r="W133" s="5">
        <f t="shared" si="58"/>
        <v>12.566370614359172</v>
      </c>
      <c r="X133" s="5">
        <f t="shared" si="59"/>
        <v>1</v>
      </c>
      <c r="Y133" s="6">
        <f t="shared" si="60"/>
        <v>-4.90059381963448E-16</v>
      </c>
      <c r="Z133" s="5">
        <f t="shared" si="61"/>
        <v>34.557519189487721</v>
      </c>
      <c r="AA133" s="5">
        <f t="shared" si="62"/>
        <v>-1</v>
      </c>
      <c r="AB133" s="6">
        <f t="shared" si="63"/>
        <v>4.9003769791999829E-15</v>
      </c>
      <c r="AC133" s="19">
        <f t="shared" si="64"/>
        <v>1.204279731492619E-13</v>
      </c>
      <c r="AD133" s="19">
        <f t="shared" si="65"/>
        <v>1.4502896716839346E-26</v>
      </c>
      <c r="AE133" s="19">
        <f t="shared" si="66"/>
        <v>0.77448537106267512</v>
      </c>
      <c r="AF133" s="19">
        <f t="shared" si="67"/>
        <v>3</v>
      </c>
      <c r="AG133" s="19">
        <f t="shared" si="68"/>
        <v>8</v>
      </c>
      <c r="AH133" s="19">
        <f t="shared" si="70"/>
        <v>1.8943793570947189</v>
      </c>
      <c r="AI133" s="19">
        <f t="shared" si="71"/>
        <v>6.5937571580297351E-25</v>
      </c>
      <c r="AJ133" s="19">
        <f t="shared" si="69"/>
        <v>44.374743056514781</v>
      </c>
      <c r="AK133" s="19">
        <f t="shared" si="72"/>
        <v>3.0151948533284175E-30</v>
      </c>
      <c r="AL133">
        <f t="shared" si="73"/>
        <v>0.11010250213146727</v>
      </c>
    </row>
    <row r="134" spans="1:38" x14ac:dyDescent="0.25">
      <c r="B134" s="10">
        <f t="shared" si="37"/>
        <v>4</v>
      </c>
      <c r="C134" s="11">
        <f t="shared" si="38"/>
        <v>4</v>
      </c>
      <c r="D134" s="12">
        <f t="shared" si="39"/>
        <v>4</v>
      </c>
      <c r="E134" s="29">
        <f t="shared" si="40"/>
        <v>0</v>
      </c>
      <c r="F134" s="29">
        <f t="shared" si="41"/>
        <v>1</v>
      </c>
      <c r="G134" s="30">
        <f t="shared" si="42"/>
        <v>0</v>
      </c>
      <c r="H134" s="29">
        <f t="shared" si="43"/>
        <v>25.132741228718345</v>
      </c>
      <c r="I134" s="29">
        <f t="shared" si="44"/>
        <v>1</v>
      </c>
      <c r="J134" s="30">
        <f t="shared" si="45"/>
        <v>-9.8011876392689601E-16</v>
      </c>
      <c r="K134" s="29">
        <f t="shared" si="46"/>
        <v>25.132741228718345</v>
      </c>
      <c r="L134" s="29">
        <f t="shared" si="47"/>
        <v>1</v>
      </c>
      <c r="M134" s="30">
        <f t="shared" si="48"/>
        <v>-9.8011876392689601E-16</v>
      </c>
      <c r="N134" s="29">
        <f t="shared" si="49"/>
        <v>25.132741228718345</v>
      </c>
      <c r="O134" s="29">
        <f t="shared" si="50"/>
        <v>1</v>
      </c>
      <c r="P134" s="30">
        <f t="shared" si="51"/>
        <v>-9.8011876392689601E-16</v>
      </c>
      <c r="Q134" s="29">
        <f t="shared" si="52"/>
        <v>12.566370614359172</v>
      </c>
      <c r="R134" s="29">
        <f t="shared" si="53"/>
        <v>1</v>
      </c>
      <c r="S134" s="30">
        <f t="shared" si="54"/>
        <v>-4.90059381963448E-16</v>
      </c>
      <c r="T134" s="29">
        <f t="shared" si="55"/>
        <v>12.566370614359172</v>
      </c>
      <c r="U134" s="29">
        <f t="shared" si="56"/>
        <v>1</v>
      </c>
      <c r="V134" s="30">
        <f t="shared" si="57"/>
        <v>-4.90059381963448E-16</v>
      </c>
      <c r="W134" s="29">
        <f t="shared" si="58"/>
        <v>12.566370614359172</v>
      </c>
      <c r="X134" s="29">
        <f t="shared" si="59"/>
        <v>1</v>
      </c>
      <c r="Y134" s="30">
        <f t="shared" si="60"/>
        <v>-4.90059381963448E-16</v>
      </c>
      <c r="Z134" s="29">
        <f t="shared" si="61"/>
        <v>37.699111843077517</v>
      </c>
      <c r="AA134" s="29">
        <f t="shared" si="62"/>
        <v>1</v>
      </c>
      <c r="AB134" s="30">
        <f t="shared" si="63"/>
        <v>-1.470178145890344E-15</v>
      </c>
      <c r="AC134" s="19">
        <f t="shared" si="64"/>
        <v>288</v>
      </c>
      <c r="AD134" s="19">
        <f t="shared" si="65"/>
        <v>82944</v>
      </c>
      <c r="AE134" s="19">
        <f t="shared" si="66"/>
        <v>0.85824653793142602</v>
      </c>
      <c r="AF134" s="19">
        <f t="shared" si="67"/>
        <v>1</v>
      </c>
      <c r="AG134" s="19">
        <f t="shared" si="68"/>
        <v>8</v>
      </c>
      <c r="AH134" s="19">
        <f t="shared" si="70"/>
        <v>1.4654461001010268</v>
      </c>
      <c r="AI134" s="19">
        <f t="shared" si="71"/>
        <v>972399.69061423652</v>
      </c>
      <c r="AJ134" s="19">
        <f t="shared" si="69"/>
        <v>49.173904405185233</v>
      </c>
      <c r="AK134" s="19">
        <f t="shared" si="72"/>
        <v>4.4465916354649124</v>
      </c>
      <c r="AL134">
        <f t="shared" si="73"/>
        <v>0.10175798494467153</v>
      </c>
    </row>
    <row r="135" spans="1:38" x14ac:dyDescent="0.25">
      <c r="B135" s="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8" x14ac:dyDescent="0.25">
      <c r="A136" t="s">
        <v>27</v>
      </c>
      <c r="B136" s="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8" x14ac:dyDescent="0.25">
      <c r="B137" s="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8" x14ac:dyDescent="0.25">
      <c r="B138" s="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8" x14ac:dyDescent="0.25">
      <c r="B139" s="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8" x14ac:dyDescent="0.25">
      <c r="B140" s="1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8" x14ac:dyDescent="0.25">
      <c r="B141" s="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8" x14ac:dyDescent="0.25">
      <c r="B142" s="1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8" x14ac:dyDescent="0.25">
      <c r="B143" s="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8" x14ac:dyDescent="0.25">
      <c r="B144" s="1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x14ac:dyDescent="0.25">
      <c r="B145" s="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x14ac:dyDescent="0.25">
      <c r="B146" s="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x14ac:dyDescent="0.25">
      <c r="B147" s="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x14ac:dyDescent="0.25">
      <c r="B148" s="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x14ac:dyDescent="0.25">
      <c r="B149" s="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x14ac:dyDescent="0.25">
      <c r="B150" s="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x14ac:dyDescent="0.25">
      <c r="B151" s="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x14ac:dyDescent="0.25">
      <c r="B152" s="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x14ac:dyDescent="0.25">
      <c r="B153" s="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x14ac:dyDescent="0.25">
      <c r="B154" s="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x14ac:dyDescent="0.25">
      <c r="B155" s="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x14ac:dyDescent="0.25">
      <c r="B156" s="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x14ac:dyDescent="0.25">
      <c r="B157" s="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x14ac:dyDescent="0.25">
      <c r="B158" s="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x14ac:dyDescent="0.25">
      <c r="B159" s="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x14ac:dyDescent="0.25">
      <c r="B160" s="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x14ac:dyDescent="0.25">
      <c r="B161" s="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x14ac:dyDescent="0.25">
      <c r="B162" s="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x14ac:dyDescent="0.25">
      <c r="B163" s="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x14ac:dyDescent="0.25">
      <c r="B164" s="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x14ac:dyDescent="0.25">
      <c r="B165" s="1"/>
    </row>
    <row r="166" spans="2:36" x14ac:dyDescent="0.25">
      <c r="B166" s="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28</xdr:col>
                <xdr:colOff>47625</xdr:colOff>
                <xdr:row>5</xdr:row>
                <xdr:rowOff>123825</xdr:rowOff>
              </from>
              <to>
                <xdr:col>28</xdr:col>
                <xdr:colOff>371475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7">
            <anchor moveWithCells="1" sizeWithCells="1">
              <from>
                <xdr:col>29</xdr:col>
                <xdr:colOff>66675</xdr:colOff>
                <xdr:row>5</xdr:row>
                <xdr:rowOff>66675</xdr:rowOff>
              </from>
              <to>
                <xdr:col>29</xdr:col>
                <xdr:colOff>304800</xdr:colOff>
                <xdr:row>6</xdr:row>
                <xdr:rowOff>104775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34</xdr:col>
                <xdr:colOff>38100</xdr:colOff>
                <xdr:row>5</xdr:row>
                <xdr:rowOff>85725</xdr:rowOff>
              </from>
              <to>
                <xdr:col>34</xdr:col>
                <xdr:colOff>476250</xdr:colOff>
                <xdr:row>6</xdr:row>
                <xdr:rowOff>133350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2" r:id="rId10">
          <objectPr defaultSize="0" autoPict="0" r:id="rId9">
            <anchor moveWithCells="1" sizeWithCells="1">
              <from>
                <xdr:col>36</xdr:col>
                <xdr:colOff>161925</xdr:colOff>
                <xdr:row>5</xdr:row>
                <xdr:rowOff>85725</xdr:rowOff>
              </from>
              <to>
                <xdr:col>36</xdr:col>
                <xdr:colOff>600075</xdr:colOff>
                <xdr:row>6</xdr:row>
                <xdr:rowOff>133350</xdr:rowOff>
              </to>
            </anchor>
          </objectPr>
        </oleObject>
      </mc:Choice>
      <mc:Fallback>
        <oleObject progId="Equation.3" shapeId="103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workbookViewId="0">
      <selection activeCell="G1" sqref="G1:O12"/>
    </sheetView>
  </sheetViews>
  <sheetFormatPr defaultRowHeight="15" x14ac:dyDescent="0.25"/>
  <cols>
    <col min="14" max="14" width="10.28515625" customWidth="1"/>
    <col min="15" max="15" width="11.7109375" customWidth="1"/>
  </cols>
  <sheetData>
    <row r="1" spans="1:15" x14ac:dyDescent="0.25">
      <c r="D1" s="4"/>
      <c r="E1" s="5" t="s">
        <v>6</v>
      </c>
      <c r="F1" s="6"/>
      <c r="G1" s="25"/>
      <c r="H1" s="25"/>
      <c r="I1" s="26" t="s">
        <v>14</v>
      </c>
      <c r="J1" s="26" t="s">
        <v>14</v>
      </c>
      <c r="K1" s="26" t="s">
        <v>14</v>
      </c>
      <c r="L1" s="21" t="s">
        <v>26</v>
      </c>
      <c r="M1" s="15"/>
      <c r="N1" s="26" t="s">
        <v>14</v>
      </c>
      <c r="O1" s="25"/>
    </row>
    <row r="2" spans="1:15" x14ac:dyDescent="0.25">
      <c r="D2" s="19" t="s">
        <v>3</v>
      </c>
      <c r="E2" s="19" t="s">
        <v>4</v>
      </c>
      <c r="F2" s="19" t="s">
        <v>5</v>
      </c>
      <c r="G2" s="16"/>
      <c r="I2" s="16" t="s">
        <v>20</v>
      </c>
      <c r="J2" s="16" t="s">
        <v>15</v>
      </c>
      <c r="K2" s="16" t="s">
        <v>16</v>
      </c>
      <c r="L2" s="16"/>
      <c r="N2" s="16" t="s">
        <v>21</v>
      </c>
      <c r="O2" s="27"/>
    </row>
    <row r="3" spans="1:15" x14ac:dyDescent="0.25">
      <c r="A3" s="1" t="s">
        <v>0</v>
      </c>
      <c r="B3" s="1" t="s">
        <v>1</v>
      </c>
      <c r="C3" s="1" t="s">
        <v>2</v>
      </c>
      <c r="D3" s="19">
        <v>0</v>
      </c>
      <c r="E3" s="19">
        <v>0</v>
      </c>
      <c r="F3" s="19">
        <v>0</v>
      </c>
      <c r="G3" s="16"/>
      <c r="H3" s="16"/>
      <c r="I3" s="16"/>
      <c r="J3" s="16"/>
      <c r="K3" s="16" t="s">
        <v>15</v>
      </c>
      <c r="L3" s="16"/>
      <c r="M3" s="16"/>
      <c r="N3" s="16"/>
      <c r="O3" s="18" t="s">
        <v>25</v>
      </c>
    </row>
    <row r="4" spans="1:15" x14ac:dyDescent="0.25">
      <c r="A4" s="22"/>
      <c r="B4" s="23"/>
      <c r="C4" s="23"/>
      <c r="D4" s="13" t="s">
        <v>28</v>
      </c>
      <c r="E4" s="2" t="s">
        <v>29</v>
      </c>
      <c r="F4" s="3" t="s">
        <v>30</v>
      </c>
      <c r="G4" s="17"/>
      <c r="H4" s="17"/>
      <c r="I4" s="17"/>
      <c r="J4" s="17"/>
      <c r="K4" s="17"/>
      <c r="L4" s="17"/>
      <c r="M4" s="17"/>
      <c r="N4" s="17"/>
      <c r="O4" s="28"/>
    </row>
    <row r="5" spans="1:15" x14ac:dyDescent="0.25">
      <c r="A5" s="4">
        <v>0</v>
      </c>
      <c r="B5" s="5">
        <v>0</v>
      </c>
      <c r="C5" s="6">
        <v>0</v>
      </c>
      <c r="D5" s="5">
        <v>0</v>
      </c>
      <c r="E5" s="5">
        <v>1</v>
      </c>
      <c r="F5" s="6">
        <v>0</v>
      </c>
      <c r="G5" s="19">
        <v>288</v>
      </c>
      <c r="H5" s="19">
        <v>82944</v>
      </c>
      <c r="I5" s="19" t="e">
        <v>#DIV/0!</v>
      </c>
      <c r="J5" s="19">
        <v>1</v>
      </c>
      <c r="K5" s="19">
        <v>1</v>
      </c>
      <c r="L5" s="19">
        <v>0</v>
      </c>
      <c r="M5" s="19">
        <v>0</v>
      </c>
      <c r="N5" s="19" t="e">
        <v>#DIV/0!</v>
      </c>
      <c r="O5" s="19">
        <v>0</v>
      </c>
    </row>
    <row r="6" spans="1:15" x14ac:dyDescent="0.25">
      <c r="A6" s="7">
        <v>0</v>
      </c>
      <c r="B6" s="8">
        <v>0</v>
      </c>
      <c r="C6" s="9">
        <v>1</v>
      </c>
      <c r="D6" s="5">
        <v>0</v>
      </c>
      <c r="E6" s="5">
        <v>1</v>
      </c>
      <c r="F6" s="6">
        <v>0</v>
      </c>
      <c r="G6" s="19">
        <v>1.7642137750684128E-14</v>
      </c>
      <c r="H6" s="19">
        <v>3.1124502441411403E-28</v>
      </c>
      <c r="I6" s="19">
        <v>0.10943817902389615</v>
      </c>
      <c r="J6" s="19">
        <v>3</v>
      </c>
      <c r="K6" s="19">
        <v>2</v>
      </c>
      <c r="L6" s="19">
        <v>252.39331907022819</v>
      </c>
      <c r="M6" s="19">
        <v>4.7133698853583468E-25</v>
      </c>
      <c r="N6" s="19">
        <v>6.2703457756663843</v>
      </c>
      <c r="O6" s="19">
        <v>2.1553309106719076E-30</v>
      </c>
    </row>
    <row r="7" spans="1:15" x14ac:dyDescent="0.25">
      <c r="A7" s="7">
        <v>0</v>
      </c>
      <c r="B7" s="8">
        <v>0</v>
      </c>
      <c r="C7" s="9">
        <v>2</v>
      </c>
      <c r="D7" s="5">
        <v>0</v>
      </c>
      <c r="E7" s="5">
        <v>1</v>
      </c>
      <c r="F7" s="6">
        <v>0</v>
      </c>
      <c r="G7" s="19">
        <v>288</v>
      </c>
      <c r="H7" s="19">
        <v>82944</v>
      </c>
      <c r="I7" s="19">
        <v>0.22021528726227718</v>
      </c>
      <c r="J7" s="19">
        <v>3</v>
      </c>
      <c r="K7" s="19">
        <v>2</v>
      </c>
      <c r="L7" s="19">
        <v>43.9421537584875</v>
      </c>
      <c r="M7" s="19">
        <v>21868428.008063924</v>
      </c>
      <c r="N7" s="19">
        <v>12.617406544389519</v>
      </c>
      <c r="O7" s="19">
        <v>100</v>
      </c>
    </row>
    <row r="8" spans="1:15" x14ac:dyDescent="0.25">
      <c r="A8" s="7">
        <v>0</v>
      </c>
      <c r="B8" s="8">
        <v>0</v>
      </c>
      <c r="C8" s="9">
        <v>3</v>
      </c>
      <c r="D8" s="5">
        <v>0</v>
      </c>
      <c r="E8" s="5">
        <v>1</v>
      </c>
      <c r="F8" s="6">
        <v>0</v>
      </c>
      <c r="G8" s="19">
        <v>5.2926413252052384E-14</v>
      </c>
      <c r="H8" s="19">
        <v>2.8012052197270263E-27</v>
      </c>
      <c r="I8" s="19">
        <v>0.33382533171830764</v>
      </c>
      <c r="J8" s="19">
        <v>6</v>
      </c>
      <c r="K8" s="19">
        <v>2</v>
      </c>
      <c r="L8" s="19">
        <v>15.531084298156722</v>
      </c>
      <c r="M8" s="19">
        <v>5.2206905284820485E-25</v>
      </c>
      <c r="N8" s="19">
        <v>19.126782602013723</v>
      </c>
      <c r="O8" s="19">
        <v>2.3873186159320336E-30</v>
      </c>
    </row>
    <row r="9" spans="1:15" x14ac:dyDescent="0.25">
      <c r="A9" s="7">
        <v>0</v>
      </c>
      <c r="B9" s="8">
        <v>0</v>
      </c>
      <c r="C9" s="9">
        <v>4</v>
      </c>
      <c r="D9" s="5">
        <v>0</v>
      </c>
      <c r="E9" s="5">
        <v>1</v>
      </c>
      <c r="F9" s="6">
        <v>0</v>
      </c>
      <c r="G9" s="19">
        <v>288</v>
      </c>
      <c r="H9" s="19">
        <v>82944</v>
      </c>
      <c r="I9" s="19">
        <v>0.45212659188237619</v>
      </c>
      <c r="J9" s="19">
        <v>3</v>
      </c>
      <c r="K9" s="19">
        <v>2</v>
      </c>
      <c r="L9" s="19">
        <v>7.2752826865856637</v>
      </c>
      <c r="M9" s="19">
        <v>3620646.2829369679</v>
      </c>
      <c r="N9" s="19">
        <v>25.904945520493982</v>
      </c>
      <c r="O9" s="19">
        <v>16.556499999002508</v>
      </c>
    </row>
    <row r="10" spans="1:15" x14ac:dyDescent="0.25">
      <c r="A10" s="7">
        <v>0</v>
      </c>
      <c r="B10" s="8">
        <v>1</v>
      </c>
      <c r="C10" s="9">
        <v>0</v>
      </c>
      <c r="D10" s="5">
        <v>0</v>
      </c>
      <c r="E10" s="5">
        <v>1</v>
      </c>
      <c r="F10" s="6">
        <v>0</v>
      </c>
      <c r="G10" s="19">
        <v>1.7642137750684128E-14</v>
      </c>
      <c r="H10" s="19">
        <v>3.1124502441411403E-28</v>
      </c>
      <c r="I10" s="19">
        <v>0.10943817902389615</v>
      </c>
      <c r="J10" s="19">
        <v>3</v>
      </c>
      <c r="K10" s="19">
        <v>2</v>
      </c>
      <c r="L10" s="19">
        <v>252.39331907022819</v>
      </c>
      <c r="M10" s="19">
        <v>4.7133698853583468E-25</v>
      </c>
      <c r="N10" s="19">
        <v>6.2703457756663843</v>
      </c>
      <c r="O10" s="19">
        <v>2.1553309106719076E-30</v>
      </c>
    </row>
    <row r="11" spans="1:15" x14ac:dyDescent="0.25">
      <c r="A11" s="7">
        <v>0</v>
      </c>
      <c r="B11" s="8">
        <v>1</v>
      </c>
      <c r="C11" s="9">
        <v>1</v>
      </c>
      <c r="D11" s="5">
        <v>0</v>
      </c>
      <c r="E11" s="5">
        <v>1</v>
      </c>
      <c r="F11" s="6">
        <v>0</v>
      </c>
      <c r="G11" s="19">
        <v>0</v>
      </c>
      <c r="H11" s="19">
        <v>0</v>
      </c>
      <c r="I11" s="19">
        <v>0.15508107790100498</v>
      </c>
      <c r="J11" s="19">
        <v>3</v>
      </c>
      <c r="K11" s="19">
        <v>4</v>
      </c>
      <c r="L11" s="19">
        <v>105.58518194941907</v>
      </c>
      <c r="M11" s="19">
        <v>0</v>
      </c>
      <c r="N11" s="19">
        <v>8.885491246067124</v>
      </c>
      <c r="O11" s="19">
        <v>0</v>
      </c>
    </row>
    <row r="12" spans="1:15" x14ac:dyDescent="0.25">
      <c r="A12" s="7">
        <v>0</v>
      </c>
      <c r="B12" s="8">
        <v>1</v>
      </c>
      <c r="C12" s="9">
        <v>2</v>
      </c>
      <c r="D12" s="5">
        <v>0</v>
      </c>
      <c r="E12" s="5">
        <v>1</v>
      </c>
      <c r="F12" s="6">
        <v>0</v>
      </c>
      <c r="G12" s="19">
        <v>1.7642137750684128E-14</v>
      </c>
      <c r="H12" s="19">
        <v>3.1124502441411403E-28</v>
      </c>
      <c r="I12" s="19">
        <v>0.24671837680197983</v>
      </c>
      <c r="J12" s="19">
        <v>6</v>
      </c>
      <c r="K12" s="19">
        <v>4</v>
      </c>
      <c r="L12" s="19">
        <v>33.07472578775657</v>
      </c>
      <c r="M12" s="19">
        <v>2.470642520472101E-25</v>
      </c>
      <c r="N12" s="19">
        <v>14.135921719071801</v>
      </c>
      <c r="O12" s="19">
        <v>1.1297760038174935E-30</v>
      </c>
    </row>
    <row r="13" spans="1:15" x14ac:dyDescent="0.25">
      <c r="A13" s="7"/>
      <c r="B13" s="8"/>
      <c r="C13" s="9"/>
      <c r="D13" s="5"/>
      <c r="E13" s="5"/>
      <c r="F13" s="6"/>
    </row>
    <row r="14" spans="1:15" x14ac:dyDescent="0.25">
      <c r="A14" s="7"/>
      <c r="B14" s="8"/>
      <c r="C14" s="9"/>
      <c r="D14" s="5"/>
      <c r="E14" s="5"/>
      <c r="F14" s="6"/>
    </row>
    <row r="15" spans="1:15" x14ac:dyDescent="0.25">
      <c r="A15" s="7"/>
      <c r="B15" s="8"/>
      <c r="C15" s="9"/>
      <c r="D15" s="5"/>
      <c r="E15" s="5"/>
      <c r="F15" s="6"/>
    </row>
    <row r="16" spans="1:15" x14ac:dyDescent="0.25">
      <c r="A16" s="7"/>
      <c r="B16" s="8"/>
      <c r="C16" s="9"/>
      <c r="D16" s="5"/>
      <c r="E16" s="5"/>
      <c r="F16" s="6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83" r:id="rId3">
          <objectPr defaultSize="0" autoPict="0" r:id="rId4">
            <anchor moveWithCells="1" sizeWithCells="1">
              <from>
                <xdr:col>6</xdr:col>
                <xdr:colOff>161925</xdr:colOff>
                <xdr:row>0</xdr:row>
                <xdr:rowOff>66675</xdr:rowOff>
              </from>
              <to>
                <xdr:col>6</xdr:col>
                <xdr:colOff>485775</xdr:colOff>
                <xdr:row>1</xdr:row>
                <xdr:rowOff>133350</xdr:rowOff>
              </to>
            </anchor>
          </objectPr>
        </oleObject>
      </mc:Choice>
      <mc:Fallback>
        <oleObject progId="Equation.3" shapeId="3083" r:id="rId3"/>
      </mc:Fallback>
    </mc:AlternateContent>
    <mc:AlternateContent xmlns:mc="http://schemas.openxmlformats.org/markup-compatibility/2006">
      <mc:Choice Requires="x14">
        <oleObject progId="Equation.3" shapeId="3084" r:id="rId5">
          <objectPr defaultSize="0" autoPict="0" r:id="rId6">
            <anchor moveWithCells="1" sizeWithCells="1">
              <from>
                <xdr:col>7</xdr:col>
                <xdr:colOff>228600</xdr:colOff>
                <xdr:row>0</xdr:row>
                <xdr:rowOff>76200</xdr:rowOff>
              </from>
              <to>
                <xdr:col>7</xdr:col>
                <xdr:colOff>466725</xdr:colOff>
                <xdr:row>1</xdr:row>
                <xdr:rowOff>114300</xdr:rowOff>
              </to>
            </anchor>
          </objectPr>
        </oleObject>
      </mc:Choice>
      <mc:Fallback>
        <oleObject progId="Equation.3" shapeId="3084" r:id="rId5"/>
      </mc:Fallback>
    </mc:AlternateContent>
    <mc:AlternateContent xmlns:mc="http://schemas.openxmlformats.org/markup-compatibility/2006">
      <mc:Choice Requires="x14">
        <oleObject progId="Equation.3" shapeId="3085" r:id="rId7">
          <objectPr defaultSize="0" autoPict="0" r:id="rId8">
            <anchor moveWithCells="1" sizeWithCells="1">
              <from>
                <xdr:col>14</xdr:col>
                <xdr:colOff>85725</xdr:colOff>
                <xdr:row>0</xdr:row>
                <xdr:rowOff>95250</xdr:rowOff>
              </from>
              <to>
                <xdr:col>14</xdr:col>
                <xdr:colOff>523875</xdr:colOff>
                <xdr:row>1</xdr:row>
                <xdr:rowOff>142875</xdr:rowOff>
              </to>
            </anchor>
          </objectPr>
        </oleObject>
      </mc:Choice>
      <mc:Fallback>
        <oleObject progId="Equation.3" shapeId="3085" r:id="rId7"/>
      </mc:Fallback>
    </mc:AlternateContent>
    <mc:AlternateContent xmlns:mc="http://schemas.openxmlformats.org/markup-compatibility/2006">
      <mc:Choice Requires="x14">
        <oleObject progId="Equation.3" shapeId="3086" r:id="rId9">
          <objectPr defaultSize="0" autoPict="0" r:id="rId8">
            <anchor moveWithCells="1" sizeWithCells="1">
              <from>
                <xdr:col>12</xdr:col>
                <xdr:colOff>47625</xdr:colOff>
                <xdr:row>0</xdr:row>
                <xdr:rowOff>85725</xdr:rowOff>
              </from>
              <to>
                <xdr:col>12</xdr:col>
                <xdr:colOff>485775</xdr:colOff>
                <xdr:row>1</xdr:row>
                <xdr:rowOff>133350</xdr:rowOff>
              </to>
            </anchor>
          </objectPr>
        </oleObject>
      </mc:Choice>
      <mc:Fallback>
        <oleObject progId="Equation.3" shapeId="3086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davidm</dc:creator>
  <cp:lastModifiedBy>User</cp:lastModifiedBy>
  <dcterms:created xsi:type="dcterms:W3CDTF">2012-09-24T21:07:54Z</dcterms:created>
  <dcterms:modified xsi:type="dcterms:W3CDTF">2018-11-18T20:09:58Z</dcterms:modified>
</cp:coreProperties>
</file>